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7"/>
  </bookViews>
  <sheets>
    <sheet name="Алех" sheetId="1" r:id="rId1"/>
    <sheet name="Гол" sheetId="2" r:id="rId2"/>
    <sheet name="Лох" sheetId="3" r:id="rId3"/>
    <sheet name="Мих" sheetId="4" r:id="rId4"/>
    <sheet name="Н.гр" sheetId="5" r:id="rId5"/>
    <sheet name="Онот" sheetId="6" r:id="rId6"/>
    <sheet name="Пар" sheetId="7" r:id="rId7"/>
    <sheet name="Чер" sheetId="8" r:id="rId8"/>
  </sheets>
  <definedNames>
    <definedName name="_xlnm.Print_Area" localSheetId="0">'Алех'!$A$1:$AL$40</definedName>
    <definedName name="_xlnm.Print_Area" localSheetId="1">'Гол'!$A$1:$AL$32</definedName>
    <definedName name="_xlnm.Print_Area" localSheetId="2">'Лох'!$A$1:$AL$40</definedName>
    <definedName name="_xlnm.Print_Area" localSheetId="3">'Мих'!$A$1:$AL$56</definedName>
    <definedName name="_xlnm.Print_Area" localSheetId="4">'Н.гр'!$A$1:$AL$39</definedName>
    <definedName name="_xlnm.Print_Area" localSheetId="5">'Онот'!$A$1:$AL$32</definedName>
    <definedName name="_xlnm.Print_Area" localSheetId="6">'Пар'!$A$1:$AL$32</definedName>
    <definedName name="_xlnm.Print_Area" localSheetId="7">'Чер'!$A$1:$AN$35</definedName>
  </definedNames>
  <calcPr fullCalcOnLoad="1"/>
</workbook>
</file>

<file path=xl/sharedStrings.xml><?xml version="1.0" encoding="utf-8"?>
<sst xmlns="http://schemas.openxmlformats.org/spreadsheetml/2006/main" count="820" uniqueCount="222">
  <si>
    <t>Всего</t>
  </si>
  <si>
    <t>Мест. бюд.</t>
  </si>
  <si>
    <t>Обл. бюд.</t>
  </si>
  <si>
    <t xml:space="preserve">                                                                                                                                                              № п/п</t>
  </si>
  <si>
    <t xml:space="preserve">                                                                            Наименование  поселения</t>
  </si>
  <si>
    <t>2013г.</t>
  </si>
  <si>
    <t>2014г.</t>
  </si>
  <si>
    <t>2015г.</t>
  </si>
  <si>
    <t>Бюдж. посел.</t>
  </si>
  <si>
    <t>Устройство водопровода по ул.40 лет Победы с.Лохово,               L - 766м, Ø 40мм и 75мм</t>
  </si>
  <si>
    <t>Установка пожарного гидранта в насосной по ул.Советская с.Лохово</t>
  </si>
  <si>
    <t>Ремонт водонапорной башни по ул.Советская с.Лохово</t>
  </si>
  <si>
    <t>Ремонт водонапорной башни по ул.40 лет Победы с.Лохово</t>
  </si>
  <si>
    <t>Ремонт водонапорной башни по ул.Школьная с.Лохово</t>
  </si>
  <si>
    <t>Ремонт водонапорной башни в районе котельной с.Лохово</t>
  </si>
  <si>
    <t>Ремонт водонапорной башни д.Жмурова</t>
  </si>
  <si>
    <t>Капительный ремонт теплоисточника МДОУ д.Жмурова (с заменой 2 насосов, двигателя, 3 изоляторов в электрокотле)</t>
  </si>
  <si>
    <t>Капительный ремонт теплоисточника МОУ НОШ д.Жмурова (с заменой расширительного бачка)</t>
  </si>
  <si>
    <t>Реконструкция теплосетей со "спутником" ХВС по ул.Кирова с.Голуметь, L-1780м</t>
  </si>
  <si>
    <t>Реконструкция теплосетей со "спутником" ХВС по ул.Молодежная с подключением больницы с.Голуметь, L-836м</t>
  </si>
  <si>
    <t>Строительство водопровода с водоразборной колонкой по ул.Площадь Труда с.Алехино</t>
  </si>
  <si>
    <t>Строительство водопровода с водоразборной колонкой по ул.Колхозная с.Алехино</t>
  </si>
  <si>
    <t>Строительство водопровода с водоразборной колонкой по ул.Нагорная с.Алехино</t>
  </si>
  <si>
    <t>Строительство водонапорной башни по ул.Новая, 1                                   д.Средний Булай</t>
  </si>
  <si>
    <t>Устройство утеплённой ёмкости на действующей скважине по ул.Советская 1а д.Средний Булай</t>
  </si>
  <si>
    <t>Замена технической топки котла КСВм-1,16к "КВТ-1" котельной КМТ-2,5 с.Алехино</t>
  </si>
  <si>
    <t>Замена насосного оборудования котельной КМТ-2,5 с.Алехино</t>
  </si>
  <si>
    <t xml:space="preserve">Ремонт центрального водопровода  L-250м, Ø 150мм от ВК-2 до ВК-4 с.Алехино </t>
  </si>
  <si>
    <t>Капитальный ремонт ввода ХВС Ø 100мм в дом №4 (5-ти этажн.) ул.Городская с.Алехино</t>
  </si>
  <si>
    <t>Капитальный ремонт канализационных колодцев и прочистка сети от КК-1 до КК-10 с.Алехино</t>
  </si>
  <si>
    <t>Замена циклона на котельной КМТ-2,5 с.Алехино</t>
  </si>
  <si>
    <t>Бурение новой скважины д.Шаманаево</t>
  </si>
  <si>
    <t>Ремонт колодцев теплотрассы ТК-17 по ул.Школьной и ТК-1 по ул.Юбилейной с.Лохово</t>
  </si>
  <si>
    <t>Ремонт тепловых сетей и ХВС от ТК-1 до школы по ул.Юбилейной с.Лохово</t>
  </si>
  <si>
    <t>Ремонт тепловых сетей и ХВС от магазина до ТК-16  по ул.Школьной с.Лохово</t>
  </si>
  <si>
    <t>Ремонт тепловых сетей и ХВС от  ТК-1 до ТК-3  по ул.Юбилейная с.Лохово</t>
  </si>
  <si>
    <t>Монтаж 4-х накопительных ёмкостей V-35м³ каждая на Центральной водонапорной башне с.Новогромово</t>
  </si>
  <si>
    <t>Капитальный ремонт глубинных скважин на Центральной водонапорной башне с.Новогромово глубина 200м</t>
  </si>
  <si>
    <t>Капитальный ремонт теплоисточника участковой больницы № 1 с.Голуметь (с поэтапной 3-х заменой эл.котлов мощностью 0,52 Гкал/час)</t>
  </si>
  <si>
    <t>Замена котла ФАП с.Верхняя Иреть</t>
  </si>
  <si>
    <t>Капитальный ремонт теплоисточника участковой больницы № 1 с.Парфеново (с заменой сварного котла  мощностью 0,5 Гкал/час и ремонтом теплотрассы  L-15м, Ø100мм)</t>
  </si>
  <si>
    <t xml:space="preserve">Капитальный ремонт зимнего водопровода к ул.Школьная            L - 170м, Ø 100мм с.Новогромово </t>
  </si>
  <si>
    <t>Капитальный ремонт зимнего водопровода от водонапорной башни к ул.Лесной  L - 800м, Ø 100мм с.Новогромово</t>
  </si>
  <si>
    <t>Район. бюдж.</t>
  </si>
  <si>
    <t>Ремонт тепловых сетей от ТК-4/2 до ТК-4/4 в районе дома № 40   L-258м, Ø150мм</t>
  </si>
  <si>
    <t>Ремонт тепловых сетей от ТК-5б до ТК-5б1 по ул.Заводская          L-68м, Ø100мм</t>
  </si>
  <si>
    <t>Ремонт тепловых сетей от ТК-5 до ТК-5б по ул.Заводская          L-190м, Ø150мм</t>
  </si>
  <si>
    <t>Ремонт тепловых сетей от ТК-7 до ТК-8 по ул.Заводская               L-330м, Ø500мм</t>
  </si>
  <si>
    <t>Ремонт тепловых сетей от ТК-3 до ТК-3-4,  L-1400м, Ø76мм</t>
  </si>
  <si>
    <t>Капитальный ремонт парового котла К-50-14 №3 и котельного оборудования</t>
  </si>
  <si>
    <t>Проектирование и строительство новой котельной на газе или др.топливе в п.Михайловка с максимальной тепловой нагрузкой 25 Гкал/час</t>
  </si>
  <si>
    <t>Ремонт тепловой изоляции головного участка от котельной до п.Михайловка,  L-2811м, Ø530мм</t>
  </si>
  <si>
    <t xml:space="preserve">комплексное обследование строительных конструкций здания      </t>
  </si>
  <si>
    <t xml:space="preserve">комплексное обследование железобетонной дымовой трубы,    </t>
  </si>
  <si>
    <t>Реконструкция головного участка теплотрассы от котельной в посёлок с заменой труб Ø 400мм на Ø500мм L-1882м</t>
  </si>
  <si>
    <t>Замена биофильтров, отстойников, лотков</t>
  </si>
  <si>
    <t>Замена вводов в дома №№ 5, 5а, 10, 16, 17, 35, 38, 58</t>
  </si>
  <si>
    <t>Ремонт колодцев - 20 шт.</t>
  </si>
  <si>
    <t>Диагностическое обследование водоводов Ø500 мм и 300 мм  L-8,3 км от Свирского водозабора до насосной станции III подъема</t>
  </si>
  <si>
    <t>Завершения ремонта магистрального водопровода по ул.Горького, L-386м, Ø 280мм (пластик).</t>
  </si>
  <si>
    <t>Замена магистрального водопровода по ул.Заводская,  L-250м, Ø 300мм</t>
  </si>
  <si>
    <t>Замена  водопровода по ул.Ленина,  L-370м, Ø 273мм</t>
  </si>
  <si>
    <t>Замена напорного коллектора от КНС-2,  L-400м, Ø 400мм</t>
  </si>
  <si>
    <t>Замена  водопровода на КОС,  L-370м, Ø 273мм</t>
  </si>
  <si>
    <t>Строительство водовода L - 10км, Ø 200-250мм от г.Черемхово до с.Новогромово</t>
  </si>
  <si>
    <t>Капитальный ремонт теплотрассы от ТК-1 до  МОУ СОШ с.Голуметь,                       L-810м  Ø 50мм и 80мм</t>
  </si>
  <si>
    <t>Ремонт водонапорной башни по ул.Молодежная с.Голуметь</t>
  </si>
  <si>
    <t>Установка фильтра первичной очистки воды, обрезинивание емкости в водонапорной башне с.Голуметь</t>
  </si>
  <si>
    <t xml:space="preserve">Строительство производственной базы коммунального хозяйства, ремонт автогаража </t>
  </si>
  <si>
    <t>Ремонт тепловых сетей от ТК-8 до ТК-9 по ул.Советская,  L-44м., Ø250мм</t>
  </si>
  <si>
    <t>Ремонт тепловых сетей от ТК-8-2 до ТК-8-3 по ул.Советская L-56м, Ø 200мм</t>
  </si>
  <si>
    <t>Капитальный ремонт тепловых сетей, подводов к домам по ул.Советская L-500п.м., Ø 159мм и 37мм с.Новогромово</t>
  </si>
  <si>
    <t>Капитальный ремонт тепловых сетей, подводов к домам по ул.Советская L-160п.м., Ø 159мм и 37мм с.Новогромово</t>
  </si>
  <si>
    <t xml:space="preserve">Капитальный ремонт транспортерной углеподачи L-35м и 2 редукторов котельной с.Новогромово </t>
  </si>
  <si>
    <t>Ремонт водопровода ул.Мира-ул.Долгих с.Парфеново,  L-1560м, Ø50мм, 89мм, 108мм</t>
  </si>
  <si>
    <t>Ремонт тепловых сетей от ТК-6-2 до здания почты по ул.Горького  L-120м,  Ø100мм</t>
  </si>
  <si>
    <t>Ремонт тепловых сетей от ТК-9-10 до ТК-9-15 по ул.Вокзальная,  L-904м, Ø150мм</t>
  </si>
  <si>
    <t>Ремонт электрооборудования котельной</t>
  </si>
  <si>
    <t xml:space="preserve">техническая экспертиза ПСВ-315, ПСВ-200  </t>
  </si>
  <si>
    <t>Ремонт тепловых сетей от котельной до ЗАО "Росэнерготранс" ТК-1,  L-1960м, Ø426мм</t>
  </si>
  <si>
    <t>Ремонт тепловой изоляции головного участка от КНС-2 до п.Михайловка,  L-2478м, Ø530мм</t>
  </si>
  <si>
    <t xml:space="preserve">Капитальный ремонт ёмкости на внутреннем контуре V-15м³ котельной с.Новогромово </t>
  </si>
  <si>
    <r>
      <t>Капитальный ремонт бункера-накопителя шлака V-6м</t>
    </r>
    <r>
      <rPr>
        <sz val="11"/>
        <rFont val="Arial Cyr"/>
        <family val="0"/>
      </rPr>
      <t xml:space="preserve">³ </t>
    </r>
    <r>
      <rPr>
        <sz val="11"/>
        <rFont val="Times New Roman"/>
        <family val="1"/>
      </rPr>
      <t xml:space="preserve">котельной с.Новогромово </t>
    </r>
  </si>
  <si>
    <t xml:space="preserve">Замена электрооборудования и труб L-30м. Ø 159мм в здании котельной с.Новогромово </t>
  </si>
  <si>
    <t xml:space="preserve">Капитальный ремонт транспортера шлакозолоудаления котельной с.Новогромово </t>
  </si>
  <si>
    <t>Реконструкция котельной с.Алехино с заменой котлов</t>
  </si>
  <si>
    <t>Установка баков-аккумуляторов на котельной с.Алехино</t>
  </si>
  <si>
    <t>Модернизация котельной с.Новогромово с заменой котлов</t>
  </si>
  <si>
    <t>Ремонт оборудования котельной</t>
  </si>
  <si>
    <t>Капитальный ремонт теплотрассы от котельной до 18-квартирного дома с.Парфеново, L-7680м, Ø150мм, 100мм, 80мм, 50мм</t>
  </si>
  <si>
    <t>Капитальный ремонт теплотрассы по ул.Набережная L-6900м, Ø50мм, с.Онот</t>
  </si>
  <si>
    <t xml:space="preserve">Ремонт теплотрассы по ул.Школьная, L-120м, Ø50мм,  с.Онот </t>
  </si>
  <si>
    <t>Капитальный ремонт водонапорной башни с.Онот</t>
  </si>
  <si>
    <t>Ремонт водовода с.Онот</t>
  </si>
  <si>
    <t>Проектирование и строительство очистных сооружений с.Алехино</t>
  </si>
  <si>
    <t>Реконструкция очистных сооружений</t>
  </si>
  <si>
    <t>2016г.</t>
  </si>
  <si>
    <t>2017г.</t>
  </si>
  <si>
    <t xml:space="preserve">тыс.руб. </t>
  </si>
  <si>
    <t>Приложение № 1</t>
  </si>
  <si>
    <t>2013-2017 годы</t>
  </si>
  <si>
    <t>Всего 2013-2017 годы</t>
  </si>
  <si>
    <t>Водоснабжение и водоотведение, всего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</si>
  <si>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</si>
  <si>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</si>
  <si>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</si>
  <si>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</si>
  <si>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</si>
  <si>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</si>
  <si>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</si>
  <si>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</si>
  <si>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</si>
  <si>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Теплоснабжение, всего</t>
  </si>
  <si>
    <t>Ср-ва ОКК</t>
  </si>
  <si>
    <t>Сбор и захоронение ТБО</t>
  </si>
  <si>
    <t>Всего по Голуметскому муниципальному образованию</t>
  </si>
  <si>
    <t xml:space="preserve">Надб.            к тар.           </t>
  </si>
  <si>
    <t>Всего по Алехинскому муниципальному образованию</t>
  </si>
  <si>
    <t>3.1</t>
  </si>
  <si>
    <t>3.2</t>
  </si>
  <si>
    <t>Глава Голуметского муниципального образования</t>
  </si>
  <si>
    <t>В.А.Лохова</t>
  </si>
  <si>
    <t xml:space="preserve">Строительство водовода по ул.Солнечная, Степная, Кирова, L - 1280м, Ø 57-89мм </t>
  </si>
  <si>
    <t>Глава Алехинского муниципального образования</t>
  </si>
  <si>
    <t>Н.Ю.Берсенева</t>
  </si>
  <si>
    <t>1.4</t>
  </si>
  <si>
    <t>1.5</t>
  </si>
  <si>
    <t>1.6</t>
  </si>
  <si>
    <t>1.7</t>
  </si>
  <si>
    <t>1.8</t>
  </si>
  <si>
    <t>1.9</t>
  </si>
  <si>
    <t>1.10</t>
  </si>
  <si>
    <t>1.11</t>
  </si>
  <si>
    <t>Всего по Лоховскому муниципальному образованию</t>
  </si>
  <si>
    <t>Глава Лоховского муниципального образования</t>
  </si>
  <si>
    <t>Е.В.Никитина</t>
  </si>
  <si>
    <t>2.7</t>
  </si>
  <si>
    <t>Всего по Новогромовскому муниципальному образованию</t>
  </si>
  <si>
    <t>Капитальный ремонт водопровода по ул.Школьная с.Лохово,  L - 585м, Ø 50мм и 75мм</t>
  </si>
  <si>
    <t>2.8</t>
  </si>
  <si>
    <t>Глава Новогромовского муниципального образования</t>
  </si>
  <si>
    <t>А.К.Инцкирвили</t>
  </si>
  <si>
    <t>Всего по Онотскому муниципальному образованию</t>
  </si>
  <si>
    <t>Глава Онотского муниципального образования</t>
  </si>
  <si>
    <t>О.М.Головкова</t>
  </si>
  <si>
    <t xml:space="preserve">Ремонт центрального водопровода  L-250м, Ø 150мм от ВК-4 до ВК-5 с.Алехино </t>
  </si>
  <si>
    <t xml:space="preserve">Ремонт центрального водопровода  L-250м, Ø 150мм от ВК-2 до ВК-3 с.Алехино </t>
  </si>
  <si>
    <r>
      <t xml:space="preserve">Капмтальный ремонт теплосети от ТК-6 до ТК-7 с.Алехино, </t>
    </r>
    <r>
      <rPr>
        <sz val="12"/>
        <color indexed="10"/>
        <rFont val="Times New Roman"/>
        <family val="1"/>
      </rPr>
      <t>L-_______м</t>
    </r>
    <r>
      <rPr>
        <sz val="12"/>
        <rFont val="Times New Roman"/>
        <family val="1"/>
      </rPr>
      <t>, Ø 159мм</t>
    </r>
  </si>
  <si>
    <r>
      <t xml:space="preserve">Капмтальный ремонт теплосети от ТК-12 до ТК-13 с.Алехино,  </t>
    </r>
    <r>
      <rPr>
        <sz val="12"/>
        <color indexed="10"/>
        <rFont val="Times New Roman"/>
        <family val="1"/>
      </rPr>
      <t>L-_______м</t>
    </r>
    <r>
      <rPr>
        <sz val="12"/>
        <rFont val="Times New Roman"/>
        <family val="1"/>
      </rPr>
      <t>, Ø 159мм</t>
    </r>
  </si>
  <si>
    <t>Всего по Парфеновскому муниципальному образованию</t>
  </si>
  <si>
    <t>Глава Парфеновского муниципального образования</t>
  </si>
  <si>
    <t>Л.И.Кобелев</t>
  </si>
  <si>
    <r>
      <t xml:space="preserve">Замена наружного водопровода по ул.Долгих с.Парфеново,                                          L-80м, </t>
    </r>
    <r>
      <rPr>
        <sz val="12"/>
        <rFont val="Arial Cyr"/>
        <family val="0"/>
      </rPr>
      <t>Ø</t>
    </r>
    <r>
      <rPr>
        <sz val="12"/>
        <rFont val="Times New Roman"/>
        <family val="1"/>
      </rPr>
      <t>150мм</t>
    </r>
  </si>
  <si>
    <r>
      <t>Монтаж дополнительной ёмкости V-64м</t>
    </r>
    <r>
      <rPr>
        <sz val="12"/>
        <rFont val="Arial Cyr"/>
        <family val="0"/>
      </rPr>
      <t xml:space="preserve">³ </t>
    </r>
    <r>
      <rPr>
        <sz val="12"/>
        <rFont val="Times New Roman"/>
        <family val="1"/>
      </rPr>
      <t>на насосной станции с.Парфеново</t>
    </r>
  </si>
  <si>
    <t>Приложение № 1 к Программе,</t>
  </si>
  <si>
    <t>утвержденной распоряжением</t>
  </si>
  <si>
    <t>№ ________ от ___________ 2012г.</t>
  </si>
  <si>
    <t>План мероприятий комплексного развития систем коммунальной инфраструктуры</t>
  </si>
  <si>
    <t xml:space="preserve"> Алехинского муниципального образования на 2013-2017 годы</t>
  </si>
  <si>
    <t>Парфеновского муниципального образования на 2013-2017 годы</t>
  </si>
  <si>
    <t>Онотского муниципального образования на 2013-2017 годы</t>
  </si>
  <si>
    <t>Новогромовского муниципального образования на 2013-2017 годы</t>
  </si>
  <si>
    <t>Лоховского муниципального образования на 2013-2017 годы</t>
  </si>
  <si>
    <t>Голуметского муниципального образования на 2013-2017 годы</t>
  </si>
  <si>
    <t xml:space="preserve"> Михайловского муниципального образования на 2013-2017 годы</t>
  </si>
  <si>
    <t>Всего по Михайловскому муниципальному образованию</t>
  </si>
  <si>
    <t>Глава Михайловского муниципального образования</t>
  </si>
  <si>
    <t>М.М.Гулин</t>
  </si>
  <si>
    <t>Глава Черемховского муниципального образования</t>
  </si>
  <si>
    <t>Л.Ф.Исакова</t>
  </si>
  <si>
    <t>Всего по Черемховскому муниципальному образованию</t>
  </si>
  <si>
    <t>Поэтапный ремонт водоводов с устройством электрохими- ческой защиты</t>
  </si>
  <si>
    <t xml:space="preserve">Экспертиза промышленной безопасности:                                                                        </t>
  </si>
  <si>
    <r>
      <t>Ремонт здания котельной, в т.ч. рубероидно-битумного покрытия S-4167м</t>
    </r>
    <r>
      <rPr>
        <sz val="12"/>
        <rFont val="Arial Cyr"/>
        <family val="0"/>
      </rPr>
      <t>²</t>
    </r>
  </si>
  <si>
    <t xml:space="preserve">Замена морально и физически устаревшего оборудования на новое:                                     насосы 8НДВ-60 на 1Д200-36а-2шт.                                  насос Л320х50 на аналогичный,           насос ЦНСГ-60-23 на ЦНСГ-60-19,8                                                                      насос 5ПС-6 на Грат 170/40/1-1,6 - 2шт.                       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</si>
  <si>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</si>
  <si>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</si>
  <si>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</si>
  <si>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</si>
  <si>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</si>
  <si>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</si>
  <si>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</si>
  <si>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</si>
  <si>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</si>
  <si>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</si>
  <si>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</si>
  <si>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</si>
  <si>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r>
      <t>Установка резервной емкости бака-аккумулятора деаэрированной воды V-1000м</t>
    </r>
    <r>
      <rPr>
        <sz val="12"/>
        <rFont val="Arial Cyr"/>
        <family val="0"/>
      </rPr>
      <t>³</t>
    </r>
    <r>
      <rPr>
        <sz val="12"/>
        <rFont val="Times New Roman"/>
        <family val="1"/>
      </rPr>
      <t xml:space="preserve"> </t>
    </r>
  </si>
  <si>
    <t>Приобретение спецтехники для организации вывоза ТБО</t>
  </si>
  <si>
    <t>Оборудование контейнерных площадок для сбора ТБО</t>
  </si>
  <si>
    <t>3.3</t>
  </si>
  <si>
    <t>3.4</t>
  </si>
  <si>
    <t>Строительство новых технологических карт полигона ТБО</t>
  </si>
  <si>
    <t>Рекультивация старых технологических карт полигона ТБО</t>
  </si>
  <si>
    <t>3.5</t>
  </si>
  <si>
    <r>
      <t>Установка контейнеров для сбора ТБО объемом 0,75м</t>
    </r>
    <r>
      <rPr>
        <sz val="12"/>
        <rFont val="Arial"/>
        <family val="2"/>
      </rPr>
      <t>³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(цена 6870 руб.)</t>
    </r>
  </si>
  <si>
    <t xml:space="preserve">Текущий ремонт водонапорной башни по  ул.Хлеборобов, 8А  с.Рысево </t>
  </si>
  <si>
    <t>Текущий ремонт водонапорной башни по  ул.Сосновая, 26 д.Старый Кутугун</t>
  </si>
  <si>
    <t>Ремонт системы отопления спортивного зала по ул.Российская, 5 с.Рысево</t>
  </si>
  <si>
    <t>Черемховского муниципального образования на 2017-2026 годы с перспективой до 2032года</t>
  </si>
  <si>
    <t>2017-2026 годы</t>
  </si>
  <si>
    <t>2018г.</t>
  </si>
  <si>
    <t>2019г.</t>
  </si>
  <si>
    <t>2020г.</t>
  </si>
  <si>
    <t>2021г.</t>
  </si>
  <si>
    <t>Всего 2022-2032годы</t>
  </si>
  <si>
    <t>Всего 2017-2021</t>
  </si>
  <si>
    <t>ИТОГО</t>
  </si>
  <si>
    <t>Ремонт котельного оборудования в котельной с. Рысево с заменой двух котлов КВр-0,6 КБ и котельно-вспомогательного обрудования (сетевых насосов К 80-50-200, подпиточных насосов К 8/18, дымососа ДН -9)</t>
  </si>
  <si>
    <t>(в ред. Решения Думы Черемховского сельского поселения от 10.08.2017 № 51)</t>
  </si>
  <si>
    <t>Текущий ремонт водонапорной башни по  ул.Трудовая, 7 д.Шубина</t>
  </si>
  <si>
    <t>3.6</t>
  </si>
  <si>
    <t>3.7</t>
  </si>
  <si>
    <t>3.8</t>
  </si>
  <si>
    <t>Вывоз ТБО с. Рысево</t>
  </si>
  <si>
    <t>Вывоз ТБО д. Муратова</t>
  </si>
  <si>
    <t>Вывоз ТБО д. Белобородова</t>
  </si>
  <si>
    <r>
      <t xml:space="preserve">Капитальный ремонт инженерных сетей от ТК-3 до здания ДК, Ду-89 мм, </t>
    </r>
    <r>
      <rPr>
        <sz val="12"/>
        <color indexed="10"/>
        <rFont val="Times New Roman"/>
        <family val="1"/>
      </rPr>
      <t>L-32</t>
    </r>
    <r>
      <rPr>
        <sz val="12"/>
        <rFont val="Times New Roman"/>
        <family val="1"/>
      </rPr>
      <t>м</t>
    </r>
  </si>
  <si>
    <r>
      <t xml:space="preserve">Капитальный ремонт инженерных сетей от ТК - 2 до ТК-3 ,Ду -219 мм,  </t>
    </r>
    <r>
      <rPr>
        <sz val="12"/>
        <color indexed="10"/>
        <rFont val="Times New Roman"/>
        <family val="1"/>
      </rPr>
      <t>L-65</t>
    </r>
    <r>
      <rPr>
        <sz val="12"/>
        <rFont val="Times New Roman"/>
        <family val="1"/>
      </rPr>
      <t>м</t>
    </r>
  </si>
  <si>
    <t xml:space="preserve">Капитальный ремонт инженерных сетей от котельной до ТК-2, Ду-219 мм, L - 72 м.      </t>
  </si>
  <si>
    <r>
      <t xml:space="preserve">Капитальный ремонт инженерных сетей от ТК - 2 до здания Детского сада ,Ду-89 мм,  </t>
    </r>
    <r>
      <rPr>
        <sz val="12"/>
        <color indexed="10"/>
        <rFont val="Times New Roman"/>
        <family val="1"/>
      </rPr>
      <t>L-98</t>
    </r>
    <r>
      <rPr>
        <sz val="12"/>
        <rFont val="Times New Roman"/>
        <family val="1"/>
      </rPr>
      <t>м</t>
    </r>
  </si>
  <si>
    <t>2,6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</si>
</sst>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2" fontId="5" fillId="0" borderId="10" xfId="52" applyNumberFormat="1" applyFont="1" applyBorder="1" applyAlignment="1">
      <alignment horizontal="center" vertical="center" textRotation="90" wrapText="1"/>
      <protection/>
    </xf>
    <xf numFmtId="0" fontId="0" fillId="0" borderId="0" xfId="0" applyAlignment="1">
      <alignment horizontal="center" vertical="center" wrapText="1"/>
    </xf>
    <xf numFmtId="168" fontId="8" fillId="0" borderId="10" xfId="52" applyNumberFormat="1" applyFont="1" applyBorder="1" applyAlignment="1">
      <alignment horizontal="center" vertical="center" textRotation="90" wrapText="1"/>
      <protection/>
    </xf>
    <xf numFmtId="0" fontId="6" fillId="0" borderId="0" xfId="0" applyFont="1" applyAlignment="1">
      <alignment horizontal="center" vertical="center" wrapText="1"/>
    </xf>
    <xf numFmtId="168" fontId="7" fillId="0" borderId="10" xfId="52" applyNumberFormat="1" applyFont="1" applyBorder="1" applyAlignment="1">
      <alignment horizontal="center" vertical="center" textRotation="90" wrapText="1"/>
      <protection/>
    </xf>
    <xf numFmtId="0" fontId="9" fillId="0" borderId="0" xfId="0" applyFont="1" applyAlignment="1">
      <alignment horizontal="center" vertical="center" wrapText="1"/>
    </xf>
    <xf numFmtId="168" fontId="7" fillId="0" borderId="10" xfId="52" applyNumberFormat="1" applyFont="1" applyFill="1" applyBorder="1" applyAlignment="1">
      <alignment horizontal="center" vertical="center" textRotation="90" wrapText="1"/>
      <protection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7" fillId="0" borderId="11" xfId="52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168" fontId="11" fillId="0" borderId="10" xfId="52" applyNumberFormat="1" applyFont="1" applyBorder="1" applyAlignment="1">
      <alignment horizontal="center" vertical="center" textRotation="90" wrapText="1"/>
      <protection/>
    </xf>
    <xf numFmtId="0" fontId="0" fillId="0" borderId="0" xfId="0" applyFont="1" applyAlignment="1">
      <alignment horizontal="center" vertical="center" wrapText="1"/>
    </xf>
    <xf numFmtId="168" fontId="7" fillId="33" borderId="10" xfId="52" applyNumberFormat="1" applyFont="1" applyFill="1" applyBorder="1" applyAlignment="1">
      <alignment horizontal="center" vertical="center" textRotation="90" wrapText="1"/>
      <protection/>
    </xf>
    <xf numFmtId="0" fontId="1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4" fillId="0" borderId="11" xfId="52" applyNumberFormat="1" applyFont="1" applyFill="1" applyBorder="1" applyAlignment="1">
      <alignment horizontal="left" vertical="center" wrapText="1"/>
      <protection/>
    </xf>
    <xf numFmtId="2" fontId="4" fillId="0" borderId="11" xfId="52" applyNumberFormat="1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8" fontId="5" fillId="33" borderId="0" xfId="0" applyNumberFormat="1" applyFont="1" applyFill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168" fontId="8" fillId="33" borderId="10" xfId="52" applyNumberFormat="1" applyFont="1" applyFill="1" applyBorder="1" applyAlignment="1">
      <alignment horizontal="center" vertical="center" textRotation="90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52" applyNumberFormat="1" applyFont="1" applyFill="1" applyBorder="1" applyAlignment="1">
      <alignment horizontal="left" vertical="center" wrapText="1"/>
      <protection/>
    </xf>
    <xf numFmtId="2" fontId="4" fillId="0" borderId="10" xfId="52" applyNumberFormat="1" applyFont="1" applyFill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68" fontId="8" fillId="33" borderId="10" xfId="0" applyNumberFormat="1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52" applyNumberFormat="1" applyFont="1" applyFill="1" applyBorder="1" applyAlignment="1">
      <alignment horizontal="left" vertical="center" wrapText="1"/>
      <protection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52" applyNumberFormat="1" applyFont="1" applyFill="1" applyBorder="1" applyAlignment="1">
      <alignment horizontal="center" vertical="center" wrapText="1"/>
      <protection/>
    </xf>
    <xf numFmtId="168" fontId="8" fillId="33" borderId="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68" fontId="8" fillId="0" borderId="0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8" fontId="13" fillId="0" borderId="0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center" vertical="center" wrapText="1"/>
    </xf>
    <xf numFmtId="168" fontId="7" fillId="33" borderId="0" xfId="0" applyNumberFormat="1" applyFont="1" applyFill="1" applyAlignment="1">
      <alignment horizontal="center" vertical="center" textRotation="90" wrapText="1"/>
    </xf>
    <xf numFmtId="2" fontId="7" fillId="0" borderId="10" xfId="52" applyNumberFormat="1" applyFont="1" applyFill="1" applyBorder="1" applyAlignment="1">
      <alignment vertical="center" wrapText="1"/>
      <protection/>
    </xf>
    <xf numFmtId="2" fontId="7" fillId="0" borderId="10" xfId="52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18" fillId="0" borderId="11" xfId="52" applyNumberFormat="1" applyFont="1" applyFill="1" applyBorder="1" applyAlignment="1">
      <alignment horizontal="right" vertical="center" wrapText="1"/>
      <protection/>
    </xf>
    <xf numFmtId="168" fontId="11" fillId="33" borderId="10" xfId="52" applyNumberFormat="1" applyFont="1" applyFill="1" applyBorder="1" applyAlignment="1">
      <alignment horizontal="center" vertical="center" textRotation="90" wrapText="1"/>
      <protection/>
    </xf>
    <xf numFmtId="168" fontId="7" fillId="34" borderId="10" xfId="52" applyNumberFormat="1" applyFont="1" applyFill="1" applyBorder="1" applyAlignment="1">
      <alignment horizontal="center" vertical="center" textRotation="90" wrapText="1"/>
      <protection/>
    </xf>
    <xf numFmtId="168" fontId="7" fillId="35" borderId="10" xfId="52" applyNumberFormat="1" applyFont="1" applyFill="1" applyBorder="1" applyAlignment="1">
      <alignment horizontal="center" vertical="center" textRotation="90" wrapText="1"/>
      <protection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 applyAlignment="1">
      <alignment/>
      <protection/>
    </xf>
    <xf numFmtId="0" fontId="14" fillId="0" borderId="0" xfId="0" applyFont="1" applyFill="1" applyAlignment="1">
      <alignment/>
    </xf>
    <xf numFmtId="2" fontId="5" fillId="33" borderId="10" xfId="52" applyNumberFormat="1" applyFont="1" applyFill="1" applyBorder="1" applyAlignment="1">
      <alignment horizontal="center" vertical="center" textRotation="90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textRotation="90" wrapText="1"/>
      <protection/>
    </xf>
    <xf numFmtId="2" fontId="13" fillId="0" borderId="0" xfId="52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168" fontId="1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5" fillId="0" borderId="10" xfId="52" applyFont="1" applyBorder="1" applyAlignment="1">
      <alignment vertical="center" wrapText="1"/>
      <protection/>
    </xf>
    <xf numFmtId="2" fontId="5" fillId="0" borderId="10" xfId="52" applyNumberFormat="1" applyFont="1" applyFill="1" applyBorder="1" applyAlignment="1">
      <alignment horizontal="center" vertical="center" textRotation="90" wrapText="1"/>
      <protection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7" fillId="0" borderId="10" xfId="52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7" fillId="0" borderId="10" xfId="52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2" fontId="5" fillId="0" borderId="12" xfId="52" applyNumberFormat="1" applyFont="1" applyBorder="1" applyAlignment="1">
      <alignment horizontal="center" vertical="center" textRotation="90" wrapText="1"/>
      <protection/>
    </xf>
    <xf numFmtId="2" fontId="5" fillId="0" borderId="13" xfId="52" applyNumberFormat="1" applyFont="1" applyBorder="1" applyAlignment="1">
      <alignment horizontal="center" vertical="center" textRotation="90" wrapText="1"/>
      <protection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4" fontId="12" fillId="0" borderId="10" xfId="42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2"/>
  <sheetViews>
    <sheetView view="pageBreakPreview" zoomScale="60" zoomScalePageLayoutView="0" workbookViewId="0" topLeftCell="A4">
      <selection activeCell="M38" sqref="M38"/>
    </sheetView>
  </sheetViews>
  <sheetFormatPr defaultColWidth="9.00390625" defaultRowHeight="12.75"/>
  <cols>
    <col min="1" max="1" width="5.75390625" style="30" customWidth="1"/>
    <col min="2" max="2" width="20.125" style="30" customWidth="1"/>
    <col min="3" max="3" width="5.125" style="31" customWidth="1"/>
    <col min="4" max="8" width="5.125" style="30" customWidth="1"/>
    <col min="9" max="9" width="5.125" style="31" customWidth="1"/>
    <col min="10" max="10" width="4.375" style="20" customWidth="1"/>
    <col min="11" max="14" width="5.125" style="30" customWidth="1"/>
    <col min="15" max="15" width="5.125" style="31" customWidth="1"/>
    <col min="16" max="20" width="5.125" style="30" customWidth="1"/>
    <col min="21" max="21" width="5.125" style="31" customWidth="1"/>
    <col min="22" max="26" width="5.125" style="30" customWidth="1"/>
    <col min="27" max="27" width="5.125" style="31" customWidth="1"/>
    <col min="28" max="32" width="5.125" style="30" customWidth="1"/>
    <col min="33" max="33" width="5.125" style="31" customWidth="1"/>
    <col min="34" max="38" width="5.125" style="30" customWidth="1"/>
  </cols>
  <sheetData>
    <row r="1" spans="1:38" s="12" customFormat="1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65" t="s">
        <v>99</v>
      </c>
      <c r="AE1" s="65"/>
      <c r="AF1" s="65"/>
      <c r="AG1" s="65"/>
      <c r="AH1" s="65"/>
      <c r="AI1" s="65"/>
      <c r="AJ1" s="65"/>
      <c r="AK1" s="65"/>
      <c r="AL1" s="20"/>
    </row>
    <row r="2" spans="1:38" s="12" customFormat="1" ht="19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65" t="s">
        <v>155</v>
      </c>
      <c r="AE2" s="65"/>
      <c r="AF2" s="65"/>
      <c r="AG2" s="65"/>
      <c r="AH2" s="65"/>
      <c r="AI2" s="65"/>
      <c r="AJ2" s="65"/>
      <c r="AK2" s="65"/>
      <c r="AL2" s="20"/>
    </row>
    <row r="3" spans="1:38" s="12" customFormat="1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65" t="s">
        <v>156</v>
      </c>
      <c r="AE3" s="65"/>
      <c r="AF3" s="65"/>
      <c r="AG3" s="65"/>
      <c r="AH3" s="65"/>
      <c r="AI3" s="65"/>
      <c r="AJ3" s="65"/>
      <c r="AK3" s="65"/>
      <c r="AL3" s="20"/>
    </row>
    <row r="4" spans="1:38" s="12" customFormat="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s="16" customFormat="1" ht="18.75">
      <c r="A5" s="66" t="s">
        <v>157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21"/>
    </row>
    <row r="6" spans="1:38" s="12" customFormat="1" ht="18.75">
      <c r="A6" s="66" t="s">
        <v>158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20"/>
    </row>
    <row r="7" spans="1:38" s="12" customFormat="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75" t="s">
        <v>98</v>
      </c>
      <c r="AF7" s="75"/>
      <c r="AG7" s="75"/>
      <c r="AH7" s="75"/>
      <c r="AI7" s="75"/>
      <c r="AJ7" s="75"/>
      <c r="AK7" s="75"/>
      <c r="AL7" s="20"/>
    </row>
    <row r="8" spans="1:38" s="9" customFormat="1" ht="15.75" customHeight="1">
      <c r="A8" s="70" t="s">
        <v>3</v>
      </c>
      <c r="B8" s="70" t="s">
        <v>4</v>
      </c>
      <c r="C8" s="78" t="s">
        <v>100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  <c r="AG8" s="82" t="s">
        <v>101</v>
      </c>
      <c r="AH8" s="82"/>
      <c r="AI8" s="82"/>
      <c r="AJ8" s="82"/>
      <c r="AK8" s="82"/>
      <c r="AL8" s="79"/>
    </row>
    <row r="9" spans="1:38" s="10" customFormat="1" ht="18" customHeight="1">
      <c r="A9" s="76"/>
      <c r="B9" s="70"/>
      <c r="C9" s="83" t="s">
        <v>5</v>
      </c>
      <c r="D9" s="84"/>
      <c r="E9" s="84"/>
      <c r="F9" s="84"/>
      <c r="G9" s="84"/>
      <c r="H9" s="85"/>
      <c r="I9" s="83" t="s">
        <v>6</v>
      </c>
      <c r="J9" s="84"/>
      <c r="K9" s="84"/>
      <c r="L9" s="84"/>
      <c r="M9" s="84"/>
      <c r="N9" s="85"/>
      <c r="O9" s="83" t="s">
        <v>7</v>
      </c>
      <c r="P9" s="83"/>
      <c r="Q9" s="83"/>
      <c r="R9" s="83"/>
      <c r="S9" s="86"/>
      <c r="T9" s="85"/>
      <c r="U9" s="83" t="s">
        <v>96</v>
      </c>
      <c r="V9" s="83"/>
      <c r="W9" s="83"/>
      <c r="X9" s="83"/>
      <c r="Y9" s="86"/>
      <c r="Z9" s="85"/>
      <c r="AA9" s="80" t="s">
        <v>97</v>
      </c>
      <c r="AB9" s="80"/>
      <c r="AC9" s="80"/>
      <c r="AD9" s="80"/>
      <c r="AE9" s="81"/>
      <c r="AF9" s="79"/>
      <c r="AG9" s="82"/>
      <c r="AH9" s="82"/>
      <c r="AI9" s="82"/>
      <c r="AJ9" s="82"/>
      <c r="AK9" s="82"/>
      <c r="AL9" s="79"/>
    </row>
    <row r="10" spans="1:38" s="9" customFormat="1" ht="16.5" customHeight="1">
      <c r="A10" s="76"/>
      <c r="B10" s="70"/>
      <c r="C10" s="69" t="s">
        <v>0</v>
      </c>
      <c r="D10" s="71" t="s">
        <v>2</v>
      </c>
      <c r="E10" s="70" t="s">
        <v>1</v>
      </c>
      <c r="F10" s="70"/>
      <c r="G10" s="71" t="s">
        <v>113</v>
      </c>
      <c r="H10" s="71" t="s">
        <v>116</v>
      </c>
      <c r="I10" s="69" t="s">
        <v>0</v>
      </c>
      <c r="J10" s="77" t="s">
        <v>2</v>
      </c>
      <c r="K10" s="70" t="s">
        <v>1</v>
      </c>
      <c r="L10" s="70"/>
      <c r="M10" s="71" t="s">
        <v>113</v>
      </c>
      <c r="N10" s="71" t="s">
        <v>116</v>
      </c>
      <c r="O10" s="69" t="s">
        <v>0</v>
      </c>
      <c r="P10" s="71" t="s">
        <v>2</v>
      </c>
      <c r="Q10" s="70" t="s">
        <v>1</v>
      </c>
      <c r="R10" s="70"/>
      <c r="S10" s="71" t="s">
        <v>113</v>
      </c>
      <c r="T10" s="71" t="s">
        <v>116</v>
      </c>
      <c r="U10" s="69" t="s">
        <v>0</v>
      </c>
      <c r="V10" s="71" t="s">
        <v>2</v>
      </c>
      <c r="W10" s="70" t="s">
        <v>1</v>
      </c>
      <c r="X10" s="70"/>
      <c r="Y10" s="71" t="s">
        <v>113</v>
      </c>
      <c r="Z10" s="71" t="s">
        <v>116</v>
      </c>
      <c r="AA10" s="69" t="s">
        <v>0</v>
      </c>
      <c r="AB10" s="71" t="s">
        <v>2</v>
      </c>
      <c r="AC10" s="70" t="s">
        <v>1</v>
      </c>
      <c r="AD10" s="70"/>
      <c r="AE10" s="71" t="s">
        <v>113</v>
      </c>
      <c r="AF10" s="71" t="s">
        <v>116</v>
      </c>
      <c r="AG10" s="69" t="s">
        <v>0</v>
      </c>
      <c r="AH10" s="71" t="s">
        <v>2</v>
      </c>
      <c r="AI10" s="70" t="s">
        <v>1</v>
      </c>
      <c r="AJ10" s="70"/>
      <c r="AK10" s="71" t="s">
        <v>113</v>
      </c>
      <c r="AL10" s="71" t="s">
        <v>116</v>
      </c>
    </row>
    <row r="11" spans="1:38" s="9" customFormat="1" ht="34.5" customHeight="1">
      <c r="A11" s="76"/>
      <c r="B11" s="70"/>
      <c r="C11" s="69"/>
      <c r="D11" s="71"/>
      <c r="E11" s="1" t="s">
        <v>43</v>
      </c>
      <c r="F11" s="1" t="s">
        <v>8</v>
      </c>
      <c r="G11" s="71"/>
      <c r="H11" s="71"/>
      <c r="I11" s="69"/>
      <c r="J11" s="77"/>
      <c r="K11" s="1" t="s">
        <v>43</v>
      </c>
      <c r="L11" s="1" t="s">
        <v>8</v>
      </c>
      <c r="M11" s="71"/>
      <c r="N11" s="71"/>
      <c r="O11" s="69"/>
      <c r="P11" s="71"/>
      <c r="Q11" s="1" t="s">
        <v>43</v>
      </c>
      <c r="R11" s="1" t="s">
        <v>8</v>
      </c>
      <c r="S11" s="71"/>
      <c r="T11" s="71"/>
      <c r="U11" s="69"/>
      <c r="V11" s="71"/>
      <c r="W11" s="1" t="s">
        <v>43</v>
      </c>
      <c r="X11" s="1" t="s">
        <v>8</v>
      </c>
      <c r="Y11" s="71"/>
      <c r="Z11" s="71"/>
      <c r="AA11" s="69"/>
      <c r="AB11" s="71"/>
      <c r="AC11" s="1" t="s">
        <v>43</v>
      </c>
      <c r="AD11" s="1" t="s">
        <v>8</v>
      </c>
      <c r="AE11" s="71"/>
      <c r="AF11" s="71"/>
      <c r="AG11" s="69"/>
      <c r="AH11" s="71"/>
      <c r="AI11" s="1" t="s">
        <v>43</v>
      </c>
      <c r="AJ11" s="1" t="s">
        <v>8</v>
      </c>
      <c r="AK11" s="71"/>
      <c r="AL11" s="71"/>
    </row>
    <row r="12" spans="1:38" s="4" customFormat="1" ht="68.25" customHeight="1">
      <c r="A12" s="39">
        <v>1</v>
      </c>
      <c r="B12" s="40" t="s">
        <v>102</v>
      </c>
      <c r="C12" s="33">
        <f aca="true" t="shared" si="0" ref="C12:C34">D12+E12+F12+G12+H12</f>
        <v>8502.6</v>
      </c>
      <c r="D12" s="33">
        <f>D13+D14+D15+D16+D17+D18+D19+D20+D21+D22+D23</f>
        <v>7227.21</v>
      </c>
      <c r="E12" s="33">
        <f>E13+E14+E15+E16+E17+E18+E19+E20+E21+E22+E23</f>
        <v>0</v>
      </c>
      <c r="F12" s="33">
        <f>F13+F14+F15+F16+F17+F18+F19+F20+F21+F22+F23</f>
        <v>1198.825</v>
      </c>
      <c r="G12" s="33">
        <f>G13+G14+G15+G16+G17+G18+G19+G20+G21+G22+G23</f>
        <v>76.565</v>
      </c>
      <c r="H12" s="33">
        <f>H13+H14+H15+H16+H17+H18+H19+H20+H21+H22+H23</f>
        <v>0</v>
      </c>
      <c r="I12" s="33">
        <f>J12+K12+L12+M12</f>
        <v>13477.778</v>
      </c>
      <c r="J12" s="33">
        <f>J13+J14+J15+J16+J17+J18+J19+J20+J21+J22+J23</f>
        <v>11326.876999999999</v>
      </c>
      <c r="K12" s="33">
        <f>K13+K14+K15+K16+K17+K18+K19+K20+K21+K22+K23</f>
        <v>942.975</v>
      </c>
      <c r="L12" s="33">
        <f>L13+L14+L15+L16+L17+L18+L19+L20+L21+L22+L23</f>
        <v>1105.886</v>
      </c>
      <c r="M12" s="33">
        <f>M13+M14+M15+M16+M17+M18+M19+M20+M21+M22+M23</f>
        <v>102.04</v>
      </c>
      <c r="N12" s="33">
        <f>N13+N14+N15+N16+N17+N18+N19+N20+N21+N22+N23</f>
        <v>0</v>
      </c>
      <c r="O12" s="33">
        <f>P12+Q12+R12+S12</f>
        <v>14930.141</v>
      </c>
      <c r="P12" s="33">
        <f>P13+P14+P15+P16+P17+P18+P19+P20+P21+P22+P23</f>
        <v>12690.619999999999</v>
      </c>
      <c r="Q12" s="33">
        <f>Q13+Q14+Q15+Q16+Q17+Q18+Q19+Q20+Q21+Q22+Q23</f>
        <v>942.975</v>
      </c>
      <c r="R12" s="33">
        <f>R13+R14+R15+R16+R17+R18+R19+R20+R21+R22+R23</f>
        <v>1170.181</v>
      </c>
      <c r="S12" s="33">
        <f>S13+S14+S15+S16+S17+S18+S19+S20+S21+S22+S23</f>
        <v>126.365</v>
      </c>
      <c r="T12" s="33">
        <f>T13+T14+T15+T16+T17+T18+T19+T20+T21+T22+T23</f>
        <v>0</v>
      </c>
      <c r="U12" s="33">
        <f>V12+W12+X12+Y12</f>
        <v>345.23299999999995</v>
      </c>
      <c r="V12" s="33">
        <f>V13+V14+V15+V16+V17+V18+V19+V20+V21+V22+V23</f>
        <v>293.448</v>
      </c>
      <c r="W12" s="33">
        <f>W13+W14+W15+W16+W17+W18+W19+W20+W21+W22+W23</f>
        <v>0</v>
      </c>
      <c r="X12" s="33">
        <f>X13+X14+X15+X16+X17+X18+X19+X20+X21+X22+X23</f>
        <v>51.785</v>
      </c>
      <c r="Y12" s="33">
        <f>Y13+Y14+Y15+Y16+Y17+Y18+Y19+Y20+Y21+Y22+Y23</f>
        <v>0</v>
      </c>
      <c r="Z12" s="33">
        <f>Z13+Z14+Z15+Z16+Z17+Z18+Z19+Z20+Z21+Z22+Z23</f>
        <v>0</v>
      </c>
      <c r="AA12" s="33">
        <f>AB12+AC12+AD12+AE12</f>
        <v>0</v>
      </c>
      <c r="AB12" s="33">
        <f>AB13+AB14+AB15+AB16+AB17+AB18+AB19+AB20+AB21+AB22+AB23</f>
        <v>0</v>
      </c>
      <c r="AC12" s="33">
        <f>AC13+AC14+AC15+AC16+AC17+AC18+AC19+AC20+AC21+AC22+AC23</f>
        <v>0</v>
      </c>
      <c r="AD12" s="33">
        <f>AD13+AD14+AD15+AD16+AD17+AD18+AD19+AD20+AD21+AD22+AD23</f>
        <v>0</v>
      </c>
      <c r="AE12" s="33">
        <f>AE13+AE14+AE15+AE16+AE17+AE18+AE19+AE20+AE21+AE22+AE23</f>
        <v>0</v>
      </c>
      <c r="AF12" s="33">
        <f>AF13+AF14+AF15+AF16+AF17+AF18+AF19+AF20+AF21+AF22+AF23</f>
        <v>0</v>
      </c>
      <c r="AG12" s="33">
        <f>AH12+AI12+AJ12+AK12</f>
        <v>37255.752</v>
      </c>
      <c r="AH12" s="33">
        <f>AH13+AH14+AH15+AH16+AH17+AH18+AH19+AH20+AH21+AH22+AH23</f>
        <v>31538.155</v>
      </c>
      <c r="AI12" s="33">
        <f>AI13+AI14+AI15+AI16+AI17+AI18+AI19+AI20+AI21+AI22+AI23</f>
        <v>1885.95</v>
      </c>
      <c r="AJ12" s="33">
        <f>AJ13+AJ14+AJ15+AJ16+AJ17+AJ18+AJ19+AJ20+AJ21+AJ22+AJ23</f>
        <v>3526.677</v>
      </c>
      <c r="AK12" s="33">
        <f>AK13+AK14+AK15+AK16+AK17+AK18+AK19+AK20+AK21+AK22+AK23</f>
        <v>304.97</v>
      </c>
      <c r="AL12" s="33">
        <f>AL13+AL14+AL15+AL16+AL17+AL18+AL19+AL20+AL21+AL22+AL23</f>
        <v>0</v>
      </c>
    </row>
    <row r="13" spans="1:38" s="6" customFormat="1" ht="100.5" customHeight="1">
      <c r="A13" s="34" t="s">
        <v>103</v>
      </c>
      <c r="B13" s="36" t="s">
        <v>27</v>
      </c>
      <c r="C13" s="15">
        <f>D13+E13+F13+G13+H13</f>
        <v>1177.1</v>
      </c>
      <c r="D13" s="5">
        <v>1000.535</v>
      </c>
      <c r="E13" s="5"/>
      <c r="F13" s="5">
        <v>100</v>
      </c>
      <c r="G13" s="5">
        <v>76.565</v>
      </c>
      <c r="H13" s="5"/>
      <c r="I13" s="15">
        <f>J13+K13+L13+M13+N13</f>
        <v>0</v>
      </c>
      <c r="J13" s="5"/>
      <c r="K13" s="5"/>
      <c r="L13" s="5"/>
      <c r="M13" s="5"/>
      <c r="N13" s="5"/>
      <c r="O13" s="15">
        <f>P13+Q13+R13+S13+T13</f>
        <v>0</v>
      </c>
      <c r="P13" s="5"/>
      <c r="Q13" s="5"/>
      <c r="R13" s="5"/>
      <c r="S13" s="5"/>
      <c r="T13" s="5"/>
      <c r="U13" s="15">
        <f>V13+W13+X13+Y13+Z13</f>
        <v>0</v>
      </c>
      <c r="V13" s="5"/>
      <c r="W13" s="5"/>
      <c r="X13" s="5"/>
      <c r="Y13" s="5"/>
      <c r="Z13" s="5"/>
      <c r="AA13" s="15">
        <f>AB13+AC13+AD13+AE13+AF13</f>
        <v>0</v>
      </c>
      <c r="AB13" s="5"/>
      <c r="AC13" s="5"/>
      <c r="AD13" s="5"/>
      <c r="AE13" s="5"/>
      <c r="AF13" s="5"/>
      <c r="AG13" s="15">
        <f>AH13+AI13+AJ13+AK13+AL13</f>
        <v>1177.1</v>
      </c>
      <c r="AH13" s="5">
        <f>D13+J13+P13+V13+AB13</f>
        <v>1000.535</v>
      </c>
      <c r="AI13" s="5">
        <f>E13+K13+Q13+W13+AC13</f>
        <v>0</v>
      </c>
      <c r="AJ13" s="5">
        <f>F13+L13+R13+X13+AD13</f>
        <v>100</v>
      </c>
      <c r="AK13" s="5">
        <f>G13+M13+S13+Y13+AE13</f>
        <v>76.565</v>
      </c>
      <c r="AL13" s="5">
        <f>H13+N13+T13+Z13+AF13</f>
        <v>0</v>
      </c>
    </row>
    <row r="14" spans="1:38" s="6" customFormat="1" ht="98.25" customHeight="1">
      <c r="A14" s="34" t="s">
        <v>104</v>
      </c>
      <c r="B14" s="36" t="s">
        <v>145</v>
      </c>
      <c r="C14" s="15">
        <f aca="true" t="shared" si="1" ref="C14:C23">D14+E14+F14+G14+H14</f>
        <v>0</v>
      </c>
      <c r="D14" s="5"/>
      <c r="E14" s="5"/>
      <c r="F14" s="5"/>
      <c r="G14" s="5"/>
      <c r="H14" s="5"/>
      <c r="I14" s="15">
        <f aca="true" t="shared" si="2" ref="I14:I23">J14+K14+L14+M14+N14</f>
        <v>152.04000000000002</v>
      </c>
      <c r="J14" s="5"/>
      <c r="K14" s="5"/>
      <c r="L14" s="5">
        <v>50</v>
      </c>
      <c r="M14" s="5">
        <v>102.04</v>
      </c>
      <c r="N14" s="5"/>
      <c r="O14" s="15">
        <f aca="true" t="shared" si="3" ref="O14:O23">P14+Q14+R14+S14+T14</f>
        <v>0</v>
      </c>
      <c r="P14" s="5"/>
      <c r="Q14" s="5"/>
      <c r="R14" s="5"/>
      <c r="S14" s="5"/>
      <c r="T14" s="5"/>
      <c r="U14" s="15">
        <f aca="true" t="shared" si="4" ref="U14:U23">V14+W14+X14+Y14+Z14</f>
        <v>0</v>
      </c>
      <c r="V14" s="5"/>
      <c r="W14" s="5"/>
      <c r="X14" s="5"/>
      <c r="Y14" s="5"/>
      <c r="Z14" s="5"/>
      <c r="AA14" s="15">
        <f aca="true" t="shared" si="5" ref="AA14:AA23">AB14+AC14+AD14+AE14+AF14</f>
        <v>0</v>
      </c>
      <c r="AB14" s="5"/>
      <c r="AC14" s="5"/>
      <c r="AD14" s="5"/>
      <c r="AE14" s="5"/>
      <c r="AF14" s="5"/>
      <c r="AG14" s="15">
        <f aca="true" t="shared" si="6" ref="AG14:AG22">AH14+AI14+AJ14+AK14+AL14</f>
        <v>152.04000000000002</v>
      </c>
      <c r="AH14" s="5">
        <f aca="true" t="shared" si="7" ref="AH14:AH23">D14+J14+P14+V14+AB14</f>
        <v>0</v>
      </c>
      <c r="AI14" s="5">
        <f aca="true" t="shared" si="8" ref="AI14:AI23">E14+K14+Q14+W14+AC14</f>
        <v>0</v>
      </c>
      <c r="AJ14" s="5">
        <f aca="true" t="shared" si="9" ref="AJ14:AJ23">F14+L14+R14+X14+AD14</f>
        <v>50</v>
      </c>
      <c r="AK14" s="5">
        <f aca="true" t="shared" si="10" ref="AK14:AK23">G14+M14+S14+Y14+AE14</f>
        <v>102.04</v>
      </c>
      <c r="AL14" s="5">
        <f aca="true" t="shared" si="11" ref="AL14:AL23">H14+N14+T14+Z14+AF14</f>
        <v>0</v>
      </c>
    </row>
    <row r="15" spans="1:38" s="6" customFormat="1" ht="97.5" customHeight="1">
      <c r="A15" s="34" t="s">
        <v>105</v>
      </c>
      <c r="B15" s="36" t="s">
        <v>146</v>
      </c>
      <c r="C15" s="15">
        <f t="shared" si="1"/>
        <v>0</v>
      </c>
      <c r="D15" s="5"/>
      <c r="E15" s="5"/>
      <c r="F15" s="5"/>
      <c r="G15" s="5"/>
      <c r="H15" s="5"/>
      <c r="I15" s="15">
        <f t="shared" si="2"/>
        <v>0</v>
      </c>
      <c r="J15" s="5"/>
      <c r="K15" s="5"/>
      <c r="L15" s="5"/>
      <c r="M15" s="5"/>
      <c r="N15" s="5"/>
      <c r="O15" s="15">
        <f>P15+Q15+R15+S15+T15</f>
        <v>1177.1</v>
      </c>
      <c r="P15" s="5">
        <v>1000.535</v>
      </c>
      <c r="Q15" s="5"/>
      <c r="R15" s="5">
        <v>100</v>
      </c>
      <c r="S15" s="5">
        <v>76.565</v>
      </c>
      <c r="T15" s="5"/>
      <c r="U15" s="15">
        <f t="shared" si="4"/>
        <v>0</v>
      </c>
      <c r="V15" s="5"/>
      <c r="W15" s="5"/>
      <c r="X15" s="5"/>
      <c r="Y15" s="5"/>
      <c r="Z15" s="5"/>
      <c r="AA15" s="15">
        <f t="shared" si="5"/>
        <v>0</v>
      </c>
      <c r="AB15" s="5"/>
      <c r="AC15" s="5"/>
      <c r="AD15" s="5"/>
      <c r="AE15" s="5"/>
      <c r="AF15" s="5"/>
      <c r="AG15" s="15">
        <f t="shared" si="6"/>
        <v>1177.1</v>
      </c>
      <c r="AH15" s="5">
        <f t="shared" si="7"/>
        <v>1000.535</v>
      </c>
      <c r="AI15" s="5">
        <f t="shared" si="8"/>
        <v>0</v>
      </c>
      <c r="AJ15" s="5">
        <f t="shared" si="9"/>
        <v>100</v>
      </c>
      <c r="AK15" s="5">
        <f t="shared" si="10"/>
        <v>76.565</v>
      </c>
      <c r="AL15" s="5">
        <f t="shared" si="11"/>
        <v>0</v>
      </c>
    </row>
    <row r="16" spans="1:38" s="6" customFormat="1" ht="99.75" customHeight="1">
      <c r="A16" s="34" t="s">
        <v>125</v>
      </c>
      <c r="B16" s="36" t="s">
        <v>28</v>
      </c>
      <c r="C16" s="15">
        <f t="shared" si="1"/>
        <v>0</v>
      </c>
      <c r="D16" s="5"/>
      <c r="E16" s="5"/>
      <c r="F16" s="5"/>
      <c r="G16" s="5"/>
      <c r="H16" s="5"/>
      <c r="I16" s="15">
        <f t="shared" si="2"/>
        <v>0</v>
      </c>
      <c r="J16" s="5"/>
      <c r="K16" s="5"/>
      <c r="L16" s="5"/>
      <c r="M16" s="5"/>
      <c r="N16" s="5"/>
      <c r="O16" s="15">
        <f t="shared" si="3"/>
        <v>132</v>
      </c>
      <c r="P16" s="5">
        <v>112.2</v>
      </c>
      <c r="Q16" s="5"/>
      <c r="R16" s="5"/>
      <c r="S16" s="5">
        <v>19.8</v>
      </c>
      <c r="T16" s="5"/>
      <c r="U16" s="15">
        <f t="shared" si="4"/>
        <v>0</v>
      </c>
      <c r="V16" s="5"/>
      <c r="W16" s="5"/>
      <c r="X16" s="5"/>
      <c r="Y16" s="5"/>
      <c r="Z16" s="5"/>
      <c r="AA16" s="15">
        <f t="shared" si="5"/>
        <v>0</v>
      </c>
      <c r="AB16" s="5"/>
      <c r="AC16" s="5"/>
      <c r="AD16" s="5"/>
      <c r="AE16" s="5"/>
      <c r="AF16" s="5"/>
      <c r="AG16" s="15">
        <f t="shared" si="6"/>
        <v>132</v>
      </c>
      <c r="AH16" s="5">
        <f t="shared" si="7"/>
        <v>112.2</v>
      </c>
      <c r="AI16" s="5">
        <f t="shared" si="8"/>
        <v>0</v>
      </c>
      <c r="AJ16" s="5">
        <f t="shared" si="9"/>
        <v>0</v>
      </c>
      <c r="AK16" s="5">
        <f t="shared" si="10"/>
        <v>19.8</v>
      </c>
      <c r="AL16" s="5">
        <f t="shared" si="11"/>
        <v>0</v>
      </c>
    </row>
    <row r="17" spans="1:38" s="6" customFormat="1" ht="116.25" customHeight="1">
      <c r="A17" s="34" t="s">
        <v>126</v>
      </c>
      <c r="B17" s="36" t="s">
        <v>29</v>
      </c>
      <c r="C17" s="15">
        <f t="shared" si="1"/>
        <v>0</v>
      </c>
      <c r="D17" s="5"/>
      <c r="E17" s="5"/>
      <c r="F17" s="5"/>
      <c r="G17" s="5"/>
      <c r="H17" s="5"/>
      <c r="I17" s="15">
        <f t="shared" si="2"/>
        <v>0</v>
      </c>
      <c r="J17" s="5"/>
      <c r="K17" s="5"/>
      <c r="L17" s="5"/>
      <c r="M17" s="5"/>
      <c r="N17" s="5"/>
      <c r="O17" s="15">
        <f t="shared" si="3"/>
        <v>570</v>
      </c>
      <c r="P17" s="5">
        <v>484.5</v>
      </c>
      <c r="Q17" s="5"/>
      <c r="R17" s="5">
        <v>55.5</v>
      </c>
      <c r="S17" s="5">
        <v>30</v>
      </c>
      <c r="T17" s="5"/>
      <c r="U17" s="15">
        <f t="shared" si="4"/>
        <v>0</v>
      </c>
      <c r="V17" s="5"/>
      <c r="W17" s="5"/>
      <c r="X17" s="5"/>
      <c r="Y17" s="5"/>
      <c r="Z17" s="5"/>
      <c r="AA17" s="15">
        <f t="shared" si="5"/>
        <v>0</v>
      </c>
      <c r="AB17" s="5"/>
      <c r="AC17" s="5"/>
      <c r="AD17" s="5"/>
      <c r="AE17" s="5"/>
      <c r="AF17" s="5"/>
      <c r="AG17" s="15">
        <f t="shared" si="6"/>
        <v>570</v>
      </c>
      <c r="AH17" s="5">
        <f t="shared" si="7"/>
        <v>484.5</v>
      </c>
      <c r="AI17" s="5">
        <f t="shared" si="8"/>
        <v>0</v>
      </c>
      <c r="AJ17" s="5">
        <f t="shared" si="9"/>
        <v>55.5</v>
      </c>
      <c r="AK17" s="5">
        <f t="shared" si="10"/>
        <v>30</v>
      </c>
      <c r="AL17" s="5">
        <f t="shared" si="11"/>
        <v>0</v>
      </c>
    </row>
    <row r="18" spans="1:38" s="6" customFormat="1" ht="104.25" customHeight="1">
      <c r="A18" s="34" t="s">
        <v>127</v>
      </c>
      <c r="B18" s="36" t="s">
        <v>20</v>
      </c>
      <c r="C18" s="15">
        <f t="shared" si="1"/>
        <v>0</v>
      </c>
      <c r="D18" s="5"/>
      <c r="E18" s="5"/>
      <c r="F18" s="5"/>
      <c r="G18" s="5"/>
      <c r="H18" s="5"/>
      <c r="I18" s="15">
        <f t="shared" si="2"/>
        <v>262.673</v>
      </c>
      <c r="J18" s="5">
        <v>223.272</v>
      </c>
      <c r="K18" s="5"/>
      <c r="L18" s="5">
        <v>39.401</v>
      </c>
      <c r="M18" s="5"/>
      <c r="N18" s="5"/>
      <c r="O18" s="15">
        <f t="shared" si="3"/>
        <v>0</v>
      </c>
      <c r="P18" s="5"/>
      <c r="Q18" s="5"/>
      <c r="R18" s="5"/>
      <c r="S18" s="5"/>
      <c r="T18" s="5"/>
      <c r="U18" s="15">
        <f t="shared" si="4"/>
        <v>0</v>
      </c>
      <c r="V18" s="5"/>
      <c r="W18" s="5"/>
      <c r="X18" s="5"/>
      <c r="Y18" s="5"/>
      <c r="Z18" s="5"/>
      <c r="AA18" s="15">
        <f t="shared" si="5"/>
        <v>0</v>
      </c>
      <c r="AB18" s="5"/>
      <c r="AC18" s="5"/>
      <c r="AD18" s="5"/>
      <c r="AE18" s="5"/>
      <c r="AF18" s="5"/>
      <c r="AG18" s="15">
        <f t="shared" si="6"/>
        <v>262.673</v>
      </c>
      <c r="AH18" s="5">
        <f t="shared" si="7"/>
        <v>223.272</v>
      </c>
      <c r="AI18" s="5">
        <f t="shared" si="8"/>
        <v>0</v>
      </c>
      <c r="AJ18" s="5">
        <f t="shared" si="9"/>
        <v>39.401</v>
      </c>
      <c r="AK18" s="5">
        <f t="shared" si="10"/>
        <v>0</v>
      </c>
      <c r="AL18" s="5">
        <f t="shared" si="11"/>
        <v>0</v>
      </c>
    </row>
    <row r="19" spans="1:38" s="6" customFormat="1" ht="99.75" customHeight="1">
      <c r="A19" s="34" t="s">
        <v>128</v>
      </c>
      <c r="B19" s="36" t="s">
        <v>21</v>
      </c>
      <c r="C19" s="15">
        <f t="shared" si="1"/>
        <v>0</v>
      </c>
      <c r="D19" s="5"/>
      <c r="E19" s="5"/>
      <c r="F19" s="5"/>
      <c r="G19" s="5"/>
      <c r="H19" s="5"/>
      <c r="I19" s="15">
        <f t="shared" si="2"/>
        <v>177.424</v>
      </c>
      <c r="J19" s="5">
        <v>150.81</v>
      </c>
      <c r="K19" s="5"/>
      <c r="L19" s="5">
        <v>26.614</v>
      </c>
      <c r="M19" s="5"/>
      <c r="N19" s="5"/>
      <c r="O19" s="15">
        <f t="shared" si="3"/>
        <v>0</v>
      </c>
      <c r="P19" s="5"/>
      <c r="Q19" s="5"/>
      <c r="R19" s="5"/>
      <c r="S19" s="5"/>
      <c r="T19" s="5"/>
      <c r="U19" s="15">
        <f t="shared" si="4"/>
        <v>0</v>
      </c>
      <c r="V19" s="5"/>
      <c r="W19" s="5"/>
      <c r="X19" s="5"/>
      <c r="Y19" s="5"/>
      <c r="Z19" s="5"/>
      <c r="AA19" s="15">
        <f t="shared" si="5"/>
        <v>0</v>
      </c>
      <c r="AB19" s="5"/>
      <c r="AC19" s="5"/>
      <c r="AD19" s="5"/>
      <c r="AE19" s="5"/>
      <c r="AF19" s="5"/>
      <c r="AG19" s="15">
        <f t="shared" si="6"/>
        <v>177.424</v>
      </c>
      <c r="AH19" s="5">
        <f t="shared" si="7"/>
        <v>150.81</v>
      </c>
      <c r="AI19" s="5">
        <f t="shared" si="8"/>
        <v>0</v>
      </c>
      <c r="AJ19" s="5">
        <f t="shared" si="9"/>
        <v>26.614</v>
      </c>
      <c r="AK19" s="5">
        <f t="shared" si="10"/>
        <v>0</v>
      </c>
      <c r="AL19" s="5">
        <f t="shared" si="11"/>
        <v>0</v>
      </c>
    </row>
    <row r="20" spans="1:38" s="6" customFormat="1" ht="97.5" customHeight="1">
      <c r="A20" s="34" t="s">
        <v>129</v>
      </c>
      <c r="B20" s="36" t="s">
        <v>22</v>
      </c>
      <c r="C20" s="15">
        <f t="shared" si="1"/>
        <v>0</v>
      </c>
      <c r="D20" s="5"/>
      <c r="E20" s="5"/>
      <c r="F20" s="5"/>
      <c r="G20" s="5"/>
      <c r="H20" s="5"/>
      <c r="I20" s="15">
        <f t="shared" si="2"/>
        <v>312.641</v>
      </c>
      <c r="J20" s="5">
        <v>265.745</v>
      </c>
      <c r="K20" s="5"/>
      <c r="L20" s="5">
        <v>46.896</v>
      </c>
      <c r="M20" s="5"/>
      <c r="N20" s="5"/>
      <c r="O20" s="15">
        <f t="shared" si="3"/>
        <v>0</v>
      </c>
      <c r="P20" s="5"/>
      <c r="Q20" s="5"/>
      <c r="R20" s="5"/>
      <c r="S20" s="5"/>
      <c r="T20" s="5"/>
      <c r="U20" s="15">
        <f t="shared" si="4"/>
        <v>0</v>
      </c>
      <c r="V20" s="5"/>
      <c r="W20" s="5"/>
      <c r="X20" s="5"/>
      <c r="Y20" s="5"/>
      <c r="Z20" s="5"/>
      <c r="AA20" s="15">
        <f t="shared" si="5"/>
        <v>0</v>
      </c>
      <c r="AB20" s="5"/>
      <c r="AC20" s="5"/>
      <c r="AD20" s="5"/>
      <c r="AE20" s="5"/>
      <c r="AF20" s="5"/>
      <c r="AG20" s="15">
        <f t="shared" si="6"/>
        <v>312.641</v>
      </c>
      <c r="AH20" s="5">
        <f t="shared" si="7"/>
        <v>265.745</v>
      </c>
      <c r="AI20" s="5">
        <f t="shared" si="8"/>
        <v>0</v>
      </c>
      <c r="AJ20" s="5">
        <f t="shared" si="9"/>
        <v>46.896</v>
      </c>
      <c r="AK20" s="5">
        <f t="shared" si="10"/>
        <v>0</v>
      </c>
      <c r="AL20" s="5">
        <f t="shared" si="11"/>
        <v>0</v>
      </c>
    </row>
    <row r="21" spans="1:38" s="6" customFormat="1" ht="87.75" customHeight="1">
      <c r="A21" s="34" t="s">
        <v>130</v>
      </c>
      <c r="B21" s="36" t="s">
        <v>23</v>
      </c>
      <c r="C21" s="15">
        <f t="shared" si="1"/>
        <v>0</v>
      </c>
      <c r="D21" s="5"/>
      <c r="E21" s="5"/>
      <c r="F21" s="5"/>
      <c r="G21" s="5"/>
      <c r="H21" s="5"/>
      <c r="I21" s="15">
        <f t="shared" si="2"/>
        <v>0</v>
      </c>
      <c r="J21" s="5"/>
      <c r="K21" s="5"/>
      <c r="L21" s="5"/>
      <c r="M21" s="5"/>
      <c r="N21" s="5"/>
      <c r="O21" s="15">
        <f>P21+Q21+R21+S21+T21</f>
        <v>478.041</v>
      </c>
      <c r="P21" s="5">
        <v>406.335</v>
      </c>
      <c r="Q21" s="5"/>
      <c r="R21" s="5">
        <v>71.706</v>
      </c>
      <c r="S21" s="5"/>
      <c r="T21" s="5"/>
      <c r="U21" s="15">
        <f t="shared" si="4"/>
        <v>0</v>
      </c>
      <c r="V21" s="5"/>
      <c r="W21" s="5"/>
      <c r="X21" s="5"/>
      <c r="Y21" s="5"/>
      <c r="Z21" s="5"/>
      <c r="AA21" s="15">
        <f t="shared" si="5"/>
        <v>0</v>
      </c>
      <c r="AB21" s="5"/>
      <c r="AC21" s="5"/>
      <c r="AD21" s="5"/>
      <c r="AE21" s="5"/>
      <c r="AF21" s="5"/>
      <c r="AG21" s="15">
        <f t="shared" si="6"/>
        <v>478.041</v>
      </c>
      <c r="AH21" s="5">
        <f t="shared" si="7"/>
        <v>406.335</v>
      </c>
      <c r="AI21" s="5">
        <f t="shared" si="8"/>
        <v>0</v>
      </c>
      <c r="AJ21" s="5">
        <f t="shared" si="9"/>
        <v>71.706</v>
      </c>
      <c r="AK21" s="5">
        <f t="shared" si="10"/>
        <v>0</v>
      </c>
      <c r="AL21" s="5">
        <f t="shared" si="11"/>
        <v>0</v>
      </c>
    </row>
    <row r="22" spans="1:38" s="6" customFormat="1" ht="115.5" customHeight="1">
      <c r="A22" s="34" t="s">
        <v>131</v>
      </c>
      <c r="B22" s="36" t="s">
        <v>24</v>
      </c>
      <c r="C22" s="15">
        <f t="shared" si="1"/>
        <v>0</v>
      </c>
      <c r="D22" s="5"/>
      <c r="E22" s="5"/>
      <c r="F22" s="5"/>
      <c r="G22" s="5"/>
      <c r="H22" s="5"/>
      <c r="I22" s="15">
        <f t="shared" si="2"/>
        <v>0</v>
      </c>
      <c r="J22" s="5"/>
      <c r="K22" s="5"/>
      <c r="L22" s="5"/>
      <c r="M22" s="5"/>
      <c r="N22" s="5"/>
      <c r="O22" s="15">
        <f t="shared" si="3"/>
        <v>0</v>
      </c>
      <c r="P22" s="5"/>
      <c r="Q22" s="5"/>
      <c r="R22" s="5"/>
      <c r="S22" s="5"/>
      <c r="T22" s="5"/>
      <c r="U22" s="15">
        <f t="shared" si="4"/>
        <v>345.23299999999995</v>
      </c>
      <c r="V22" s="5">
        <v>293.448</v>
      </c>
      <c r="W22" s="5"/>
      <c r="X22" s="5">
        <v>51.785</v>
      </c>
      <c r="Y22" s="5"/>
      <c r="Z22" s="5"/>
      <c r="AA22" s="15">
        <f t="shared" si="5"/>
        <v>0</v>
      </c>
      <c r="AB22" s="5"/>
      <c r="AC22" s="5"/>
      <c r="AD22" s="5"/>
      <c r="AE22" s="5"/>
      <c r="AF22" s="5"/>
      <c r="AG22" s="15">
        <f t="shared" si="6"/>
        <v>345.23299999999995</v>
      </c>
      <c r="AH22" s="5">
        <f t="shared" si="7"/>
        <v>293.448</v>
      </c>
      <c r="AI22" s="5">
        <f t="shared" si="8"/>
        <v>0</v>
      </c>
      <c r="AJ22" s="5">
        <f t="shared" si="9"/>
        <v>51.785</v>
      </c>
      <c r="AK22" s="5">
        <f t="shared" si="10"/>
        <v>0</v>
      </c>
      <c r="AL22" s="5">
        <f t="shared" si="11"/>
        <v>0</v>
      </c>
    </row>
    <row r="23" spans="1:38" s="6" customFormat="1" ht="87" customHeight="1">
      <c r="A23" s="34" t="s">
        <v>132</v>
      </c>
      <c r="B23" s="36" t="s">
        <v>94</v>
      </c>
      <c r="C23" s="15">
        <f t="shared" si="1"/>
        <v>7325.5</v>
      </c>
      <c r="D23" s="5">
        <v>6226.675</v>
      </c>
      <c r="E23" s="5"/>
      <c r="F23" s="5">
        <v>1098.825</v>
      </c>
      <c r="G23" s="5"/>
      <c r="H23" s="5"/>
      <c r="I23" s="15">
        <f t="shared" si="2"/>
        <v>12573</v>
      </c>
      <c r="J23" s="5">
        <v>10687.05</v>
      </c>
      <c r="K23" s="5">
        <v>942.975</v>
      </c>
      <c r="L23" s="5">
        <v>942.975</v>
      </c>
      <c r="M23" s="5"/>
      <c r="N23" s="5"/>
      <c r="O23" s="15">
        <f t="shared" si="3"/>
        <v>12573</v>
      </c>
      <c r="P23" s="5">
        <v>10687.05</v>
      </c>
      <c r="Q23" s="5">
        <v>942.975</v>
      </c>
      <c r="R23" s="5">
        <v>942.975</v>
      </c>
      <c r="S23" s="5"/>
      <c r="T23" s="5"/>
      <c r="U23" s="15">
        <f t="shared" si="4"/>
        <v>0</v>
      </c>
      <c r="V23" s="5"/>
      <c r="W23" s="5"/>
      <c r="X23" s="5"/>
      <c r="Y23" s="5"/>
      <c r="Z23" s="5"/>
      <c r="AA23" s="15">
        <f t="shared" si="5"/>
        <v>0</v>
      </c>
      <c r="AB23" s="5"/>
      <c r="AC23" s="5"/>
      <c r="AD23" s="5"/>
      <c r="AE23" s="5"/>
      <c r="AF23" s="5"/>
      <c r="AG23" s="15">
        <f>AH23+AI23+AJ23+AK23+AL23</f>
        <v>32471.5</v>
      </c>
      <c r="AH23" s="5">
        <f t="shared" si="7"/>
        <v>27600.774999999998</v>
      </c>
      <c r="AI23" s="5">
        <f t="shared" si="8"/>
        <v>1885.95</v>
      </c>
      <c r="AJ23" s="5">
        <f t="shared" si="9"/>
        <v>2984.775</v>
      </c>
      <c r="AK23" s="5">
        <f t="shared" si="10"/>
        <v>0</v>
      </c>
      <c r="AL23" s="5">
        <f t="shared" si="11"/>
        <v>0</v>
      </c>
    </row>
    <row r="24" spans="1:38" s="4" customFormat="1" ht="60.75" customHeight="1">
      <c r="A24" s="39">
        <v>2</v>
      </c>
      <c r="B24" s="40" t="s">
        <v>112</v>
      </c>
      <c r="C24" s="33">
        <f t="shared" si="0"/>
        <v>484</v>
      </c>
      <c r="D24" s="33">
        <f>D25+D26+D27+D28+D29+D30+D31</f>
        <v>411.4</v>
      </c>
      <c r="E24" s="33">
        <f>E25+E26+E27+E28+E29+E30+E31</f>
        <v>0</v>
      </c>
      <c r="F24" s="33">
        <f>F25+F26+F27+F28+F29+F30+F31</f>
        <v>50</v>
      </c>
      <c r="G24" s="33">
        <f>G25+G26+G27+G28+G29+G30+G31</f>
        <v>22.6</v>
      </c>
      <c r="H24" s="33">
        <f>H25+H26+H27+H28+H29+H30+H31</f>
        <v>0</v>
      </c>
      <c r="I24" s="33">
        <f aca="true" t="shared" si="12" ref="I24:I34">J24+K24+L24+M24+N24</f>
        <v>1733</v>
      </c>
      <c r="J24" s="33">
        <f>J25+J26+J27+J28+J29+J30+J31</f>
        <v>1473.05</v>
      </c>
      <c r="K24" s="33">
        <f>K25+K26+K27+K28+K29+K30+K31</f>
        <v>0</v>
      </c>
      <c r="L24" s="33">
        <f>L25+L26+L27+L28+L29+L30+L31</f>
        <v>170</v>
      </c>
      <c r="M24" s="33">
        <f>M25+M26+M27+M28+M29+M30+M31</f>
        <v>89.95</v>
      </c>
      <c r="N24" s="33">
        <f>N25+N26+N27+N28+N29+N30+N31</f>
        <v>0</v>
      </c>
      <c r="O24" s="33">
        <f aca="true" t="shared" si="13" ref="O24:O34">P24+Q24+R24+S24+T24</f>
        <v>584</v>
      </c>
      <c r="P24" s="33">
        <f>P25+P26+P27+P28+P29+P30+P31</f>
        <v>496.4</v>
      </c>
      <c r="Q24" s="33">
        <f>Q25+Q26+Q27+Q28+Q29+Q30+Q31</f>
        <v>0</v>
      </c>
      <c r="R24" s="33">
        <f>R25+R26+R27+R28+R29+R30+R31</f>
        <v>30</v>
      </c>
      <c r="S24" s="33">
        <f>S25+S26+S27+S28+S29+S30+S31</f>
        <v>57.599999999999994</v>
      </c>
      <c r="T24" s="33">
        <f>T25+T26+T27+T28+T29+T30+T31</f>
        <v>0</v>
      </c>
      <c r="U24" s="33">
        <f aca="true" t="shared" si="14" ref="U24:U34">V24+W24+X24+Y24+Z24</f>
        <v>5000</v>
      </c>
      <c r="V24" s="33">
        <f>V25+V26+V27+V28+V29+V30+V31</f>
        <v>4250</v>
      </c>
      <c r="W24" s="33">
        <f>W25+W26+W27+W28+W29+W30+W31</f>
        <v>0</v>
      </c>
      <c r="X24" s="33">
        <f>X25+X26+X27+X28+X29+X30+X31</f>
        <v>750</v>
      </c>
      <c r="Y24" s="33">
        <f>Y25+Y26+Y27+Y28+Y29+Y30+Y31</f>
        <v>0</v>
      </c>
      <c r="Z24" s="33">
        <f>Z25+Z26+Z27+Z28+Z29+Z30+Z31</f>
        <v>0</v>
      </c>
      <c r="AA24" s="33">
        <f aca="true" t="shared" si="15" ref="AA24:AA34">AB24+AC24+AD24+AE24+AF24</f>
        <v>0</v>
      </c>
      <c r="AB24" s="33">
        <f>AB25+AB26+AB27+AB28+AB29+AB30+AB31</f>
        <v>0</v>
      </c>
      <c r="AC24" s="33">
        <f>AC25+AC26+AC27+AC28+AC29+AC30+AC31</f>
        <v>0</v>
      </c>
      <c r="AD24" s="33">
        <f>AD25+AD26+AD27+AD28+AD29+AD30+AD31</f>
        <v>0</v>
      </c>
      <c r="AE24" s="33">
        <f>AE25+AE26+AE27+AE28+AE29+AE30+AE31</f>
        <v>0</v>
      </c>
      <c r="AF24" s="33">
        <f>AF25+AF26+AF27+AF28+AF29+AF30+AF31</f>
        <v>0</v>
      </c>
      <c r="AG24" s="33">
        <f>AH24+AI24+AJ24+AK24+AL24</f>
        <v>7801</v>
      </c>
      <c r="AH24" s="33">
        <f>AH25+AH26+AH27+AH28+AH29+AH30+AH31</f>
        <v>6630.85</v>
      </c>
      <c r="AI24" s="33">
        <f>AI25+AI26+AI27+AI28+AI29+AI30+AI31</f>
        <v>0</v>
      </c>
      <c r="AJ24" s="33">
        <f>AJ25+AJ26+AJ27+AJ28+AJ29+AJ30+AJ31</f>
        <v>1000</v>
      </c>
      <c r="AK24" s="33">
        <f>AK25+AK26+AK27+AK28+AK29+AK30+AK31</f>
        <v>170.14999999999998</v>
      </c>
      <c r="AL24" s="33">
        <f>AL25+AL26+AL27+AL28+AL29+AL30+AL31</f>
        <v>0</v>
      </c>
    </row>
    <row r="25" spans="1:38" s="6" customFormat="1" ht="112.5" customHeight="1">
      <c r="A25" s="34" t="s">
        <v>106</v>
      </c>
      <c r="B25" s="35" t="s">
        <v>147</v>
      </c>
      <c r="C25" s="15">
        <f t="shared" si="0"/>
        <v>484</v>
      </c>
      <c r="D25" s="7">
        <v>411.4</v>
      </c>
      <c r="E25" s="5"/>
      <c r="F25" s="5">
        <v>50</v>
      </c>
      <c r="G25" s="5">
        <v>22.6</v>
      </c>
      <c r="H25" s="5"/>
      <c r="I25" s="15">
        <f t="shared" si="12"/>
        <v>0</v>
      </c>
      <c r="J25" s="7"/>
      <c r="K25" s="5"/>
      <c r="L25" s="5"/>
      <c r="M25" s="5"/>
      <c r="N25" s="5"/>
      <c r="O25" s="15">
        <f t="shared" si="13"/>
        <v>0</v>
      </c>
      <c r="P25" s="3"/>
      <c r="Q25" s="3"/>
      <c r="R25" s="3"/>
      <c r="S25" s="3"/>
      <c r="T25" s="5"/>
      <c r="U25" s="15">
        <f t="shared" si="14"/>
        <v>0</v>
      </c>
      <c r="V25" s="3"/>
      <c r="W25" s="3"/>
      <c r="X25" s="3"/>
      <c r="Y25" s="3"/>
      <c r="Z25" s="5"/>
      <c r="AA25" s="15">
        <f t="shared" si="15"/>
        <v>0</v>
      </c>
      <c r="AB25" s="3"/>
      <c r="AC25" s="3"/>
      <c r="AD25" s="3"/>
      <c r="AE25" s="3"/>
      <c r="AF25" s="5"/>
      <c r="AG25" s="15">
        <f>AH25+AI25+AJ25+AK25+AL25</f>
        <v>484</v>
      </c>
      <c r="AH25" s="5">
        <f>D25+J25+P25+V25+AB25</f>
        <v>411.4</v>
      </c>
      <c r="AI25" s="5">
        <f>E25+K25+Q25+W25+AC25</f>
        <v>0</v>
      </c>
      <c r="AJ25" s="5">
        <f>F25+L25+R25+X25+AD25</f>
        <v>50</v>
      </c>
      <c r="AK25" s="5">
        <f>G25+M25+S25+Y25+AE25</f>
        <v>22.6</v>
      </c>
      <c r="AL25" s="5">
        <f>H25+N25+T25+Z25+AF25</f>
        <v>0</v>
      </c>
    </row>
    <row r="26" spans="1:38" s="8" customFormat="1" ht="73.5" customHeight="1">
      <c r="A26" s="37" t="s">
        <v>107</v>
      </c>
      <c r="B26" s="35" t="s">
        <v>86</v>
      </c>
      <c r="C26" s="15">
        <f t="shared" si="0"/>
        <v>0</v>
      </c>
      <c r="D26" s="7"/>
      <c r="E26" s="5"/>
      <c r="F26" s="5"/>
      <c r="G26" s="5"/>
      <c r="H26" s="7"/>
      <c r="I26" s="15">
        <f t="shared" si="12"/>
        <v>1000</v>
      </c>
      <c r="J26" s="7">
        <v>850</v>
      </c>
      <c r="K26" s="5"/>
      <c r="L26" s="5">
        <v>100</v>
      </c>
      <c r="M26" s="5">
        <v>50</v>
      </c>
      <c r="N26" s="7"/>
      <c r="O26" s="15">
        <f t="shared" si="13"/>
        <v>0</v>
      </c>
      <c r="P26" s="3"/>
      <c r="Q26" s="3"/>
      <c r="R26" s="3"/>
      <c r="S26" s="3"/>
      <c r="T26" s="7"/>
      <c r="U26" s="15">
        <f t="shared" si="14"/>
        <v>0</v>
      </c>
      <c r="V26" s="3"/>
      <c r="W26" s="3"/>
      <c r="X26" s="3"/>
      <c r="Y26" s="3"/>
      <c r="Z26" s="7"/>
      <c r="AA26" s="15">
        <f t="shared" si="15"/>
        <v>0</v>
      </c>
      <c r="AB26" s="3"/>
      <c r="AC26" s="3"/>
      <c r="AD26" s="3"/>
      <c r="AE26" s="3"/>
      <c r="AF26" s="7"/>
      <c r="AG26" s="15">
        <f aca="true" t="shared" si="16" ref="AG26:AG31">AH26+AI26+AJ26+AK26+AL26</f>
        <v>1000</v>
      </c>
      <c r="AH26" s="5">
        <f aca="true" t="shared" si="17" ref="AH26:AH31">D26+J26+P26+V26+AB26</f>
        <v>850</v>
      </c>
      <c r="AI26" s="5">
        <f aca="true" t="shared" si="18" ref="AI26:AI31">E26+K26+Q26+W26+AC26</f>
        <v>0</v>
      </c>
      <c r="AJ26" s="5">
        <f aca="true" t="shared" si="19" ref="AJ26:AJ31">F26+L26+R26+X26+AD26</f>
        <v>100</v>
      </c>
      <c r="AK26" s="5">
        <f aca="true" t="shared" si="20" ref="AK26:AK31">G26+M26+S26+Y26+AE26</f>
        <v>50</v>
      </c>
      <c r="AL26" s="5">
        <f aca="true" t="shared" si="21" ref="AL26:AL31">H26+N26+T26+Z26+AF26</f>
        <v>0</v>
      </c>
    </row>
    <row r="27" spans="1:38" s="6" customFormat="1" ht="99.75" customHeight="1">
      <c r="A27" s="34" t="s">
        <v>108</v>
      </c>
      <c r="B27" s="35" t="s">
        <v>25</v>
      </c>
      <c r="C27" s="15">
        <f t="shared" si="0"/>
        <v>0</v>
      </c>
      <c r="D27" s="3"/>
      <c r="E27" s="3"/>
      <c r="F27" s="3"/>
      <c r="G27" s="3"/>
      <c r="H27" s="5"/>
      <c r="I27" s="15">
        <f t="shared" si="12"/>
        <v>450</v>
      </c>
      <c r="J27" s="7">
        <v>382.5</v>
      </c>
      <c r="K27" s="5"/>
      <c r="L27" s="5">
        <v>50</v>
      </c>
      <c r="M27" s="5">
        <v>17.5</v>
      </c>
      <c r="N27" s="5"/>
      <c r="O27" s="15">
        <f t="shared" si="13"/>
        <v>0</v>
      </c>
      <c r="P27" s="3"/>
      <c r="Q27" s="3"/>
      <c r="R27" s="3"/>
      <c r="S27" s="3"/>
      <c r="T27" s="5"/>
      <c r="U27" s="15">
        <f t="shared" si="14"/>
        <v>0</v>
      </c>
      <c r="V27" s="3"/>
      <c r="W27" s="3"/>
      <c r="X27" s="3"/>
      <c r="Y27" s="3"/>
      <c r="Z27" s="5"/>
      <c r="AA27" s="15">
        <f t="shared" si="15"/>
        <v>0</v>
      </c>
      <c r="AB27" s="3"/>
      <c r="AC27" s="3"/>
      <c r="AD27" s="3"/>
      <c r="AE27" s="3"/>
      <c r="AF27" s="5"/>
      <c r="AG27" s="15">
        <f t="shared" si="16"/>
        <v>450</v>
      </c>
      <c r="AH27" s="5">
        <f t="shared" si="17"/>
        <v>382.5</v>
      </c>
      <c r="AI27" s="5">
        <f t="shared" si="18"/>
        <v>0</v>
      </c>
      <c r="AJ27" s="5">
        <f t="shared" si="19"/>
        <v>50</v>
      </c>
      <c r="AK27" s="5">
        <f t="shared" si="20"/>
        <v>17.5</v>
      </c>
      <c r="AL27" s="5">
        <f t="shared" si="21"/>
        <v>0</v>
      </c>
    </row>
    <row r="28" spans="1:38" s="6" customFormat="1" ht="72.75" customHeight="1">
      <c r="A28" s="34" t="s">
        <v>109</v>
      </c>
      <c r="B28" s="35" t="s">
        <v>26</v>
      </c>
      <c r="C28" s="15">
        <f t="shared" si="0"/>
        <v>0</v>
      </c>
      <c r="D28" s="3"/>
      <c r="E28" s="3"/>
      <c r="F28" s="3"/>
      <c r="G28" s="3"/>
      <c r="H28" s="5"/>
      <c r="I28" s="15">
        <f t="shared" si="12"/>
        <v>283</v>
      </c>
      <c r="J28" s="7">
        <v>240.55</v>
      </c>
      <c r="K28" s="5"/>
      <c r="L28" s="5">
        <v>20</v>
      </c>
      <c r="M28" s="5">
        <v>22.45</v>
      </c>
      <c r="N28" s="5"/>
      <c r="O28" s="15">
        <f t="shared" si="13"/>
        <v>0</v>
      </c>
      <c r="P28" s="3"/>
      <c r="Q28" s="3"/>
      <c r="R28" s="3"/>
      <c r="S28" s="3"/>
      <c r="T28" s="5"/>
      <c r="U28" s="15">
        <f t="shared" si="14"/>
        <v>0</v>
      </c>
      <c r="V28" s="3"/>
      <c r="W28" s="3"/>
      <c r="X28" s="3"/>
      <c r="Y28" s="3"/>
      <c r="Z28" s="5"/>
      <c r="AA28" s="15">
        <f t="shared" si="15"/>
        <v>0</v>
      </c>
      <c r="AB28" s="3"/>
      <c r="AC28" s="3"/>
      <c r="AD28" s="3"/>
      <c r="AE28" s="3"/>
      <c r="AF28" s="5"/>
      <c r="AG28" s="15">
        <f t="shared" si="16"/>
        <v>283</v>
      </c>
      <c r="AH28" s="5">
        <f t="shared" si="17"/>
        <v>240.55</v>
      </c>
      <c r="AI28" s="5">
        <f t="shared" si="18"/>
        <v>0</v>
      </c>
      <c r="AJ28" s="5">
        <f t="shared" si="19"/>
        <v>20</v>
      </c>
      <c r="AK28" s="5">
        <f t="shared" si="20"/>
        <v>22.45</v>
      </c>
      <c r="AL28" s="5">
        <f t="shared" si="21"/>
        <v>0</v>
      </c>
    </row>
    <row r="29" spans="1:38" s="6" customFormat="1" ht="53.25" customHeight="1">
      <c r="A29" s="34" t="s">
        <v>110</v>
      </c>
      <c r="B29" s="35" t="s">
        <v>30</v>
      </c>
      <c r="C29" s="15">
        <f t="shared" si="0"/>
        <v>0</v>
      </c>
      <c r="D29" s="3"/>
      <c r="E29" s="3"/>
      <c r="F29" s="3"/>
      <c r="G29" s="3"/>
      <c r="H29" s="5"/>
      <c r="I29" s="15">
        <f t="shared" si="12"/>
        <v>0</v>
      </c>
      <c r="J29" s="7"/>
      <c r="K29" s="5"/>
      <c r="L29" s="5"/>
      <c r="M29" s="5"/>
      <c r="N29" s="5"/>
      <c r="O29" s="15">
        <f t="shared" si="13"/>
        <v>201</v>
      </c>
      <c r="P29" s="5">
        <v>170.85</v>
      </c>
      <c r="Q29" s="5"/>
      <c r="R29" s="5"/>
      <c r="S29" s="5">
        <v>30.15</v>
      </c>
      <c r="T29" s="5"/>
      <c r="U29" s="15">
        <f t="shared" si="14"/>
        <v>0</v>
      </c>
      <c r="V29" s="3"/>
      <c r="W29" s="3"/>
      <c r="X29" s="3"/>
      <c r="Y29" s="3"/>
      <c r="Z29" s="5"/>
      <c r="AA29" s="15">
        <f t="shared" si="15"/>
        <v>0</v>
      </c>
      <c r="AB29" s="3"/>
      <c r="AC29" s="3"/>
      <c r="AD29" s="3"/>
      <c r="AE29" s="3"/>
      <c r="AF29" s="5"/>
      <c r="AG29" s="15">
        <f t="shared" si="16"/>
        <v>201</v>
      </c>
      <c r="AH29" s="5">
        <f t="shared" si="17"/>
        <v>170.85</v>
      </c>
      <c r="AI29" s="5">
        <f t="shared" si="18"/>
        <v>0</v>
      </c>
      <c r="AJ29" s="5">
        <f t="shared" si="19"/>
        <v>0</v>
      </c>
      <c r="AK29" s="5">
        <f t="shared" si="20"/>
        <v>30.15</v>
      </c>
      <c r="AL29" s="5">
        <f t="shared" si="21"/>
        <v>0</v>
      </c>
    </row>
    <row r="30" spans="1:38" s="6" customFormat="1" ht="99.75" customHeight="1">
      <c r="A30" s="34" t="s">
        <v>111</v>
      </c>
      <c r="B30" s="35" t="s">
        <v>148</v>
      </c>
      <c r="C30" s="15">
        <f t="shared" si="0"/>
        <v>0</v>
      </c>
      <c r="D30" s="3"/>
      <c r="E30" s="3"/>
      <c r="F30" s="3"/>
      <c r="G30" s="3"/>
      <c r="H30" s="5"/>
      <c r="I30" s="15">
        <f t="shared" si="12"/>
        <v>0</v>
      </c>
      <c r="J30" s="7"/>
      <c r="K30" s="5"/>
      <c r="L30" s="5"/>
      <c r="M30" s="5"/>
      <c r="N30" s="5"/>
      <c r="O30" s="15">
        <f t="shared" si="13"/>
        <v>383</v>
      </c>
      <c r="P30" s="5">
        <v>325.55</v>
      </c>
      <c r="Q30" s="5"/>
      <c r="R30" s="5">
        <v>30</v>
      </c>
      <c r="S30" s="5">
        <v>27.45</v>
      </c>
      <c r="T30" s="5"/>
      <c r="U30" s="15">
        <f t="shared" si="14"/>
        <v>0</v>
      </c>
      <c r="V30" s="3"/>
      <c r="W30" s="3"/>
      <c r="X30" s="3"/>
      <c r="Y30" s="3"/>
      <c r="Z30" s="5"/>
      <c r="AA30" s="15">
        <f t="shared" si="15"/>
        <v>0</v>
      </c>
      <c r="AB30" s="3"/>
      <c r="AC30" s="3"/>
      <c r="AD30" s="3"/>
      <c r="AE30" s="3"/>
      <c r="AF30" s="5"/>
      <c r="AG30" s="15">
        <f t="shared" si="16"/>
        <v>383</v>
      </c>
      <c r="AH30" s="5">
        <f t="shared" si="17"/>
        <v>325.55</v>
      </c>
      <c r="AI30" s="5">
        <f t="shared" si="18"/>
        <v>0</v>
      </c>
      <c r="AJ30" s="5">
        <f t="shared" si="19"/>
        <v>30</v>
      </c>
      <c r="AK30" s="5">
        <f t="shared" si="20"/>
        <v>27.45</v>
      </c>
      <c r="AL30" s="5">
        <f t="shared" si="21"/>
        <v>0</v>
      </c>
    </row>
    <row r="31" spans="1:38" s="6" customFormat="1" ht="75.75" customHeight="1">
      <c r="A31" s="34" t="s">
        <v>136</v>
      </c>
      <c r="B31" s="35" t="s">
        <v>85</v>
      </c>
      <c r="C31" s="15">
        <f t="shared" si="0"/>
        <v>0</v>
      </c>
      <c r="D31" s="3"/>
      <c r="E31" s="3"/>
      <c r="F31" s="3"/>
      <c r="G31" s="3"/>
      <c r="H31" s="5"/>
      <c r="I31" s="15">
        <f t="shared" si="12"/>
        <v>0</v>
      </c>
      <c r="J31" s="7"/>
      <c r="K31" s="5"/>
      <c r="L31" s="5"/>
      <c r="M31" s="5"/>
      <c r="N31" s="5"/>
      <c r="O31" s="15">
        <f t="shared" si="13"/>
        <v>0</v>
      </c>
      <c r="P31" s="5"/>
      <c r="Q31" s="5"/>
      <c r="R31" s="5"/>
      <c r="S31" s="5"/>
      <c r="T31" s="5"/>
      <c r="U31" s="15">
        <f t="shared" si="14"/>
        <v>5000</v>
      </c>
      <c r="V31" s="5">
        <v>4250</v>
      </c>
      <c r="W31" s="5"/>
      <c r="X31" s="5">
        <v>750</v>
      </c>
      <c r="Y31" s="3"/>
      <c r="Z31" s="5"/>
      <c r="AA31" s="15">
        <f t="shared" si="15"/>
        <v>0</v>
      </c>
      <c r="AB31" s="3"/>
      <c r="AC31" s="3"/>
      <c r="AD31" s="3"/>
      <c r="AE31" s="3"/>
      <c r="AF31" s="5"/>
      <c r="AG31" s="15">
        <f t="shared" si="16"/>
        <v>5000</v>
      </c>
      <c r="AH31" s="5">
        <f t="shared" si="17"/>
        <v>4250</v>
      </c>
      <c r="AI31" s="5">
        <f t="shared" si="18"/>
        <v>0</v>
      </c>
      <c r="AJ31" s="5">
        <f t="shared" si="19"/>
        <v>750</v>
      </c>
      <c r="AK31" s="5">
        <f t="shared" si="20"/>
        <v>0</v>
      </c>
      <c r="AL31" s="5">
        <f t="shared" si="21"/>
        <v>0</v>
      </c>
    </row>
    <row r="32" spans="1:38" s="4" customFormat="1" ht="70.5" customHeight="1">
      <c r="A32" s="39">
        <v>3</v>
      </c>
      <c r="B32" s="40" t="s">
        <v>114</v>
      </c>
      <c r="C32" s="33">
        <f t="shared" si="0"/>
        <v>0</v>
      </c>
      <c r="D32" s="33">
        <f>D33+D34+D35+D36+D37</f>
        <v>0</v>
      </c>
      <c r="E32" s="33">
        <f>E33+E34+E35+E36+E37</f>
        <v>0</v>
      </c>
      <c r="F32" s="33">
        <f>F33+F34+F35+F36+F37</f>
        <v>0</v>
      </c>
      <c r="G32" s="33">
        <f>G33+G34+G35+G36+G37</f>
        <v>0</v>
      </c>
      <c r="H32" s="33">
        <f>H33+H34+H35+H36+H37</f>
        <v>0</v>
      </c>
      <c r="I32" s="33">
        <f t="shared" si="12"/>
        <v>704.3499999999999</v>
      </c>
      <c r="J32" s="33">
        <f>J33+J34+J35+J36+J37</f>
        <v>130</v>
      </c>
      <c r="K32" s="33">
        <f>K33+K34+K35+K36+K37</f>
        <v>20</v>
      </c>
      <c r="L32" s="33">
        <f>L33+L34+L35+L36+L37</f>
        <v>287.175</v>
      </c>
      <c r="M32" s="33">
        <f>M33+M34+M35+M36+M37</f>
        <v>250</v>
      </c>
      <c r="N32" s="33">
        <f>N33+N34+N35+N36+N37</f>
        <v>17.175</v>
      </c>
      <c r="O32" s="33">
        <f t="shared" si="13"/>
        <v>420</v>
      </c>
      <c r="P32" s="33">
        <f>P33+P34+P35+P36+P37</f>
        <v>130</v>
      </c>
      <c r="Q32" s="33">
        <f>Q33+Q34+Q35+Q36+Q37</f>
        <v>20</v>
      </c>
      <c r="R32" s="33">
        <f>R33+R34+R35+R36+R37</f>
        <v>220</v>
      </c>
      <c r="S32" s="33">
        <f>S33+S34+S35+S36+S37</f>
        <v>50</v>
      </c>
      <c r="T32" s="33">
        <f>T33+T34+T35+T36+T37</f>
        <v>0</v>
      </c>
      <c r="U32" s="33">
        <f t="shared" si="14"/>
        <v>1719.35</v>
      </c>
      <c r="V32" s="33">
        <f>V33+V34+V35+V36+V37</f>
        <v>700</v>
      </c>
      <c r="W32" s="33">
        <f>W33+W34+W35+W36+W37</f>
        <v>150</v>
      </c>
      <c r="X32" s="33">
        <f>X33+X34+X35+X36+X37</f>
        <v>567.175</v>
      </c>
      <c r="Y32" s="33">
        <f>Y33+Y34+Y35+Y36+Y37</f>
        <v>285</v>
      </c>
      <c r="Z32" s="33">
        <f>Z33+Z34+Z35+Z36+Z37</f>
        <v>17.175</v>
      </c>
      <c r="AA32" s="33">
        <f t="shared" si="15"/>
        <v>1900</v>
      </c>
      <c r="AB32" s="33">
        <f>AB33+AB34+AB35+AB36+AB37</f>
        <v>1330</v>
      </c>
      <c r="AC32" s="33">
        <f>AC33+AC34+AC35+AC36+AC37</f>
        <v>0</v>
      </c>
      <c r="AD32" s="33">
        <f>AD33+AD34+AD35+AD36+AD37</f>
        <v>570</v>
      </c>
      <c r="AE32" s="33">
        <f>AE33+AE34+AE35+AE36+AE37</f>
        <v>0</v>
      </c>
      <c r="AF32" s="33">
        <f>AF33+AF34+AF35+AF36+AF37</f>
        <v>0</v>
      </c>
      <c r="AG32" s="33">
        <f aca="true" t="shared" si="22" ref="AG32:AG37">AH32+AI32+AJ32+AK32+AL32</f>
        <v>4743.700000000001</v>
      </c>
      <c r="AH32" s="33">
        <f>AH33+AH34+AH35+AH36+AH37</f>
        <v>2290</v>
      </c>
      <c r="AI32" s="33">
        <f>AI33+AI34+AI35+AI36+AI37</f>
        <v>190</v>
      </c>
      <c r="AJ32" s="33">
        <f>AJ33+AJ34+AJ35+AJ36+AJ37</f>
        <v>1644.35</v>
      </c>
      <c r="AK32" s="33">
        <f>AK33+AK34+AK35+AK36+AK37</f>
        <v>585</v>
      </c>
      <c r="AL32" s="33">
        <f>AL33+AL34+AL35+AL36+AL37</f>
        <v>34.35</v>
      </c>
    </row>
    <row r="33" spans="1:38" s="6" customFormat="1" ht="69.75" customHeight="1">
      <c r="A33" s="34" t="s">
        <v>118</v>
      </c>
      <c r="B33" s="35" t="s">
        <v>188</v>
      </c>
      <c r="C33" s="15">
        <f t="shared" si="0"/>
        <v>0</v>
      </c>
      <c r="D33" s="5"/>
      <c r="E33" s="5"/>
      <c r="F33" s="5"/>
      <c r="G33" s="5"/>
      <c r="H33" s="5"/>
      <c r="I33" s="15">
        <f t="shared" si="12"/>
        <v>0</v>
      </c>
      <c r="J33" s="5"/>
      <c r="K33" s="5"/>
      <c r="L33" s="5"/>
      <c r="M33" s="5"/>
      <c r="N33" s="5"/>
      <c r="O33" s="15">
        <f t="shared" si="13"/>
        <v>0</v>
      </c>
      <c r="P33" s="5"/>
      <c r="Q33" s="5"/>
      <c r="R33" s="5"/>
      <c r="S33" s="5"/>
      <c r="T33" s="5"/>
      <c r="U33" s="15">
        <f t="shared" si="14"/>
        <v>0</v>
      </c>
      <c r="V33" s="5"/>
      <c r="W33" s="5"/>
      <c r="X33" s="5"/>
      <c r="Y33" s="5"/>
      <c r="Z33" s="5"/>
      <c r="AA33" s="15">
        <f t="shared" si="15"/>
        <v>1900</v>
      </c>
      <c r="AB33" s="5">
        <v>1330</v>
      </c>
      <c r="AC33" s="5"/>
      <c r="AD33" s="5">
        <v>570</v>
      </c>
      <c r="AE33" s="5"/>
      <c r="AF33" s="5"/>
      <c r="AG33" s="15">
        <f t="shared" si="22"/>
        <v>1900</v>
      </c>
      <c r="AH33" s="5">
        <f>D33+J33+P33+V33+AB33</f>
        <v>1330</v>
      </c>
      <c r="AI33" s="5">
        <f aca="true" t="shared" si="23" ref="AH33:AL34">E33+K33+Q33+W33+AC33</f>
        <v>0</v>
      </c>
      <c r="AJ33" s="5">
        <f t="shared" si="23"/>
        <v>570</v>
      </c>
      <c r="AK33" s="5">
        <f t="shared" si="23"/>
        <v>0</v>
      </c>
      <c r="AL33" s="5">
        <f t="shared" si="23"/>
        <v>0</v>
      </c>
    </row>
    <row r="34" spans="1:38" s="6" customFormat="1" ht="74.25" customHeight="1">
      <c r="A34" s="34" t="s">
        <v>119</v>
      </c>
      <c r="B34" s="35" t="s">
        <v>189</v>
      </c>
      <c r="C34" s="15">
        <f t="shared" si="0"/>
        <v>0</v>
      </c>
      <c r="D34" s="5"/>
      <c r="E34" s="5"/>
      <c r="F34" s="5"/>
      <c r="G34" s="5"/>
      <c r="H34" s="5"/>
      <c r="I34" s="15">
        <f t="shared" si="12"/>
        <v>500</v>
      </c>
      <c r="J34" s="5"/>
      <c r="K34" s="5"/>
      <c r="L34" s="5">
        <v>250</v>
      </c>
      <c r="M34" s="5">
        <v>250</v>
      </c>
      <c r="N34" s="5"/>
      <c r="O34" s="15">
        <f t="shared" si="13"/>
        <v>0</v>
      </c>
      <c r="P34" s="5"/>
      <c r="Q34" s="5"/>
      <c r="R34" s="5"/>
      <c r="S34" s="5"/>
      <c r="T34" s="5"/>
      <c r="U34" s="15">
        <f t="shared" si="14"/>
        <v>500</v>
      </c>
      <c r="V34" s="5"/>
      <c r="W34" s="5"/>
      <c r="X34" s="5">
        <v>250</v>
      </c>
      <c r="Y34" s="5">
        <v>250</v>
      </c>
      <c r="Z34" s="5"/>
      <c r="AA34" s="15">
        <f t="shared" si="15"/>
        <v>0</v>
      </c>
      <c r="AB34" s="5"/>
      <c r="AC34" s="5"/>
      <c r="AD34" s="5"/>
      <c r="AE34" s="5"/>
      <c r="AF34" s="5"/>
      <c r="AG34" s="15">
        <f t="shared" si="22"/>
        <v>1000</v>
      </c>
      <c r="AH34" s="5">
        <f t="shared" si="23"/>
        <v>0</v>
      </c>
      <c r="AI34" s="5">
        <f t="shared" si="23"/>
        <v>0</v>
      </c>
      <c r="AJ34" s="5">
        <f t="shared" si="23"/>
        <v>500</v>
      </c>
      <c r="AK34" s="5">
        <f t="shared" si="23"/>
        <v>500</v>
      </c>
      <c r="AL34" s="5">
        <f t="shared" si="23"/>
        <v>0</v>
      </c>
    </row>
    <row r="35" spans="1:38" s="6" customFormat="1" ht="84" customHeight="1">
      <c r="A35" s="34" t="s">
        <v>190</v>
      </c>
      <c r="B35" s="35" t="s">
        <v>195</v>
      </c>
      <c r="C35" s="15">
        <f>D35+E35+F35+G35+H35</f>
        <v>0</v>
      </c>
      <c r="D35" s="5"/>
      <c r="E35" s="5"/>
      <c r="F35" s="5"/>
      <c r="G35" s="5"/>
      <c r="H35" s="5"/>
      <c r="I35" s="15">
        <f>J35+K35+L35+M35+N35</f>
        <v>34.35</v>
      </c>
      <c r="J35" s="5"/>
      <c r="K35" s="5"/>
      <c r="L35" s="5">
        <v>17.175</v>
      </c>
      <c r="M35" s="5"/>
      <c r="N35" s="5">
        <v>17.175</v>
      </c>
      <c r="O35" s="15">
        <f>P35+Q35+R35+S35+T35</f>
        <v>0</v>
      </c>
      <c r="P35" s="5"/>
      <c r="Q35" s="5"/>
      <c r="R35" s="5"/>
      <c r="S35" s="5"/>
      <c r="T35" s="5"/>
      <c r="U35" s="15">
        <f>V35+W35+X35+Y35+Z35</f>
        <v>34.35</v>
      </c>
      <c r="V35" s="5"/>
      <c r="W35" s="5"/>
      <c r="X35" s="5">
        <v>17.175</v>
      </c>
      <c r="Y35" s="5"/>
      <c r="Z35" s="5">
        <v>17.175</v>
      </c>
      <c r="AA35" s="15">
        <f>AB35+AC35+AD35+AE35+AF35</f>
        <v>0</v>
      </c>
      <c r="AB35" s="5"/>
      <c r="AC35" s="5"/>
      <c r="AD35" s="5"/>
      <c r="AE35" s="5"/>
      <c r="AF35" s="5"/>
      <c r="AG35" s="15">
        <f t="shared" si="22"/>
        <v>68.7</v>
      </c>
      <c r="AH35" s="5">
        <f aca="true" t="shared" si="24" ref="AH35:AL37">D35+J35+P35+V35+AB35</f>
        <v>0</v>
      </c>
      <c r="AI35" s="5">
        <f t="shared" si="24"/>
        <v>0</v>
      </c>
      <c r="AJ35" s="5">
        <f t="shared" si="24"/>
        <v>34.35</v>
      </c>
      <c r="AK35" s="5">
        <f t="shared" si="24"/>
        <v>0</v>
      </c>
      <c r="AL35" s="5">
        <f t="shared" si="24"/>
        <v>34.35</v>
      </c>
    </row>
    <row r="36" spans="1:38" s="6" customFormat="1" ht="84" customHeight="1">
      <c r="A36" s="34" t="s">
        <v>191</v>
      </c>
      <c r="B36" s="35" t="s">
        <v>192</v>
      </c>
      <c r="C36" s="15">
        <f>D36+E36+F36+G36+H36</f>
        <v>0</v>
      </c>
      <c r="D36" s="5"/>
      <c r="E36" s="5"/>
      <c r="F36" s="5"/>
      <c r="G36" s="5"/>
      <c r="H36" s="5"/>
      <c r="I36" s="15">
        <f>J36+K36+L36+M36+N36</f>
        <v>170</v>
      </c>
      <c r="J36" s="5">
        <v>130</v>
      </c>
      <c r="K36" s="5">
        <v>20</v>
      </c>
      <c r="L36" s="5">
        <v>20</v>
      </c>
      <c r="M36" s="5"/>
      <c r="N36" s="5"/>
      <c r="O36" s="15">
        <f>P36+Q36+R36+S36+T36</f>
        <v>170</v>
      </c>
      <c r="P36" s="5">
        <v>130</v>
      </c>
      <c r="Q36" s="5">
        <v>20</v>
      </c>
      <c r="R36" s="5">
        <v>20</v>
      </c>
      <c r="S36" s="5"/>
      <c r="T36" s="5"/>
      <c r="U36" s="15">
        <f>V36+W36+X36+Y36+Z36</f>
        <v>1000</v>
      </c>
      <c r="V36" s="5">
        <v>700</v>
      </c>
      <c r="W36" s="5">
        <v>150</v>
      </c>
      <c r="X36" s="5">
        <v>150</v>
      </c>
      <c r="Y36" s="5"/>
      <c r="Z36" s="5"/>
      <c r="AA36" s="15">
        <f>AB36+AC36+AD36+AE36+AF36</f>
        <v>0</v>
      </c>
      <c r="AB36" s="5"/>
      <c r="AC36" s="5"/>
      <c r="AD36" s="5"/>
      <c r="AE36" s="5"/>
      <c r="AF36" s="5"/>
      <c r="AG36" s="15">
        <f t="shared" si="22"/>
        <v>1340</v>
      </c>
      <c r="AH36" s="5">
        <f t="shared" si="24"/>
        <v>960</v>
      </c>
      <c r="AI36" s="5">
        <f t="shared" si="24"/>
        <v>190</v>
      </c>
      <c r="AJ36" s="5">
        <f t="shared" si="24"/>
        <v>190</v>
      </c>
      <c r="AK36" s="5">
        <f t="shared" si="24"/>
        <v>0</v>
      </c>
      <c r="AL36" s="5">
        <f t="shared" si="24"/>
        <v>0</v>
      </c>
    </row>
    <row r="37" spans="1:38" s="6" customFormat="1" ht="84" customHeight="1">
      <c r="A37" s="34" t="s">
        <v>194</v>
      </c>
      <c r="B37" s="35" t="s">
        <v>193</v>
      </c>
      <c r="C37" s="15">
        <f>D37+E37+F37+G37+H37</f>
        <v>0</v>
      </c>
      <c r="D37" s="5"/>
      <c r="E37" s="5"/>
      <c r="F37" s="5"/>
      <c r="G37" s="5"/>
      <c r="H37" s="5"/>
      <c r="I37" s="15">
        <f>J37+K37+L37+M37+N37</f>
        <v>0</v>
      </c>
      <c r="J37" s="5"/>
      <c r="K37" s="5"/>
      <c r="L37" s="5"/>
      <c r="M37" s="5"/>
      <c r="N37" s="5"/>
      <c r="O37" s="15">
        <f>P37+Q37+R37+S37+T37</f>
        <v>250</v>
      </c>
      <c r="P37" s="5"/>
      <c r="Q37" s="5"/>
      <c r="R37" s="5">
        <v>200</v>
      </c>
      <c r="S37" s="5">
        <v>50</v>
      </c>
      <c r="T37" s="5"/>
      <c r="U37" s="15">
        <f>V37+W37+X37+Y37+Z37</f>
        <v>185</v>
      </c>
      <c r="V37" s="5"/>
      <c r="W37" s="5"/>
      <c r="X37" s="5">
        <v>150</v>
      </c>
      <c r="Y37" s="5">
        <v>35</v>
      </c>
      <c r="Z37" s="5"/>
      <c r="AA37" s="15">
        <f>AB37+AC37+AD37+AE37+AF37</f>
        <v>0</v>
      </c>
      <c r="AB37" s="5"/>
      <c r="AC37" s="5"/>
      <c r="AD37" s="5"/>
      <c r="AE37" s="5"/>
      <c r="AF37" s="5"/>
      <c r="AG37" s="15">
        <f t="shared" si="22"/>
        <v>435</v>
      </c>
      <c r="AH37" s="5">
        <f t="shared" si="24"/>
        <v>0</v>
      </c>
      <c r="AI37" s="5">
        <f t="shared" si="24"/>
        <v>0</v>
      </c>
      <c r="AJ37" s="5">
        <f t="shared" si="24"/>
        <v>350</v>
      </c>
      <c r="AK37" s="5">
        <f t="shared" si="24"/>
        <v>85</v>
      </c>
      <c r="AL37" s="5">
        <f t="shared" si="24"/>
        <v>0</v>
      </c>
    </row>
    <row r="38" spans="1:38" s="4" customFormat="1" ht="85.5" customHeight="1">
      <c r="A38" s="39">
        <v>4</v>
      </c>
      <c r="B38" s="41" t="s">
        <v>117</v>
      </c>
      <c r="C38" s="38">
        <f aca="true" t="shared" si="25" ref="C38:AL38">C12+C24+C32</f>
        <v>8986.6</v>
      </c>
      <c r="D38" s="38">
        <f t="shared" si="25"/>
        <v>7638.61</v>
      </c>
      <c r="E38" s="38">
        <f t="shared" si="25"/>
        <v>0</v>
      </c>
      <c r="F38" s="38">
        <f t="shared" si="25"/>
        <v>1248.825</v>
      </c>
      <c r="G38" s="38">
        <f t="shared" si="25"/>
        <v>99.16499999999999</v>
      </c>
      <c r="H38" s="38">
        <f t="shared" si="25"/>
        <v>0</v>
      </c>
      <c r="I38" s="38">
        <f t="shared" si="25"/>
        <v>15915.128</v>
      </c>
      <c r="J38" s="38">
        <f t="shared" si="25"/>
        <v>12929.926999999998</v>
      </c>
      <c r="K38" s="38">
        <f t="shared" si="25"/>
        <v>962.975</v>
      </c>
      <c r="L38" s="38">
        <f t="shared" si="25"/>
        <v>1563.061</v>
      </c>
      <c r="M38" s="38">
        <f t="shared" si="25"/>
        <v>441.99</v>
      </c>
      <c r="N38" s="38">
        <f t="shared" si="25"/>
        <v>17.175</v>
      </c>
      <c r="O38" s="38">
        <f t="shared" si="25"/>
        <v>15934.141</v>
      </c>
      <c r="P38" s="38">
        <f t="shared" si="25"/>
        <v>13317.019999999999</v>
      </c>
      <c r="Q38" s="38">
        <f t="shared" si="25"/>
        <v>962.975</v>
      </c>
      <c r="R38" s="38">
        <f t="shared" si="25"/>
        <v>1420.181</v>
      </c>
      <c r="S38" s="38">
        <f t="shared" si="25"/>
        <v>233.96499999999997</v>
      </c>
      <c r="T38" s="38">
        <f t="shared" si="25"/>
        <v>0</v>
      </c>
      <c r="U38" s="38">
        <f t="shared" si="25"/>
        <v>7064.5830000000005</v>
      </c>
      <c r="V38" s="38">
        <f t="shared" si="25"/>
        <v>5243.448</v>
      </c>
      <c r="W38" s="38">
        <f t="shared" si="25"/>
        <v>150</v>
      </c>
      <c r="X38" s="38">
        <f t="shared" si="25"/>
        <v>1368.96</v>
      </c>
      <c r="Y38" s="38">
        <f t="shared" si="25"/>
        <v>285</v>
      </c>
      <c r="Z38" s="38">
        <f t="shared" si="25"/>
        <v>17.175</v>
      </c>
      <c r="AA38" s="38">
        <f t="shared" si="25"/>
        <v>1900</v>
      </c>
      <c r="AB38" s="38">
        <f t="shared" si="25"/>
        <v>1330</v>
      </c>
      <c r="AC38" s="38">
        <f t="shared" si="25"/>
        <v>0</v>
      </c>
      <c r="AD38" s="38">
        <f t="shared" si="25"/>
        <v>570</v>
      </c>
      <c r="AE38" s="38">
        <f t="shared" si="25"/>
        <v>0</v>
      </c>
      <c r="AF38" s="38">
        <f t="shared" si="25"/>
        <v>0</v>
      </c>
      <c r="AG38" s="38">
        <f t="shared" si="25"/>
        <v>49800.452000000005</v>
      </c>
      <c r="AH38" s="38">
        <f t="shared" si="25"/>
        <v>40459.005</v>
      </c>
      <c r="AI38" s="38">
        <f t="shared" si="25"/>
        <v>2075.95</v>
      </c>
      <c r="AJ38" s="38">
        <f t="shared" si="25"/>
        <v>6171.027</v>
      </c>
      <c r="AK38" s="38">
        <f t="shared" si="25"/>
        <v>1060.12</v>
      </c>
      <c r="AL38" s="38">
        <f t="shared" si="25"/>
        <v>34.35</v>
      </c>
    </row>
    <row r="39" spans="1:38" s="48" customFormat="1" ht="34.5" customHeight="1">
      <c r="A39" s="45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</row>
    <row r="40" spans="1:38" s="51" customFormat="1" ht="27" customHeight="1">
      <c r="A40" s="49"/>
      <c r="B40" s="72" t="s">
        <v>123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74" t="s">
        <v>124</v>
      </c>
      <c r="AD40" s="74"/>
      <c r="AE40" s="74"/>
      <c r="AF40" s="74"/>
      <c r="AG40" s="74"/>
      <c r="AH40" s="74"/>
      <c r="AI40" s="74"/>
      <c r="AJ40" s="74"/>
      <c r="AK40" s="50"/>
      <c r="AL40" s="50"/>
    </row>
    <row r="41" spans="1:38" s="4" customFormat="1" ht="85.5" customHeight="1">
      <c r="A41" s="4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s="14" customFormat="1" ht="69.75" customHeight="1">
      <c r="A42" s="26"/>
      <c r="B42" s="26"/>
      <c r="C42" s="27">
        <f>D38+E38+F38+G38+H38</f>
        <v>8986.6</v>
      </c>
      <c r="D42" s="26"/>
      <c r="E42" s="26"/>
      <c r="F42" s="26"/>
      <c r="G42" s="26"/>
      <c r="H42" s="26"/>
      <c r="I42" s="27">
        <f>J38+K38+L38+M38+N38</f>
        <v>15915.127999999997</v>
      </c>
      <c r="J42" s="28"/>
      <c r="K42" s="26"/>
      <c r="L42" s="26"/>
      <c r="M42" s="26"/>
      <c r="N42" s="26"/>
      <c r="O42" s="27">
        <f>P38+Q38+R38+S38+T38</f>
        <v>15934.141</v>
      </c>
      <c r="P42" s="26"/>
      <c r="Q42" s="26"/>
      <c r="R42" s="26"/>
      <c r="S42" s="26"/>
      <c r="T42" s="26"/>
      <c r="U42" s="27">
        <f>V38+W38+X38+Y38+Z38</f>
        <v>7064.5830000000005</v>
      </c>
      <c r="V42" s="26"/>
      <c r="W42" s="26"/>
      <c r="X42" s="26"/>
      <c r="Y42" s="26"/>
      <c r="Z42" s="26"/>
      <c r="AA42" s="27">
        <f>AB38+AC38+AD38+AE38+AF38</f>
        <v>1900</v>
      </c>
      <c r="AB42" s="26"/>
      <c r="AC42" s="26"/>
      <c r="AD42" s="26"/>
      <c r="AE42" s="26"/>
      <c r="AF42" s="26"/>
      <c r="AG42" s="52">
        <f>AH38+AI38+AJ38+AK38+AL38</f>
        <v>49800.452</v>
      </c>
      <c r="AH42" s="26"/>
      <c r="AI42" s="26"/>
      <c r="AJ42" s="26"/>
      <c r="AK42" s="26"/>
      <c r="AL42" s="26"/>
    </row>
    <row r="43" spans="1:38" s="2" customFormat="1" ht="43.5" customHeight="1">
      <c r="A43" s="26"/>
      <c r="B43" s="26"/>
      <c r="C43" s="27">
        <f>C38-C42</f>
        <v>0</v>
      </c>
      <c r="D43" s="26"/>
      <c r="E43" s="26"/>
      <c r="F43" s="26"/>
      <c r="G43" s="26"/>
      <c r="H43" s="26"/>
      <c r="I43" s="27">
        <f>I38-I42</f>
        <v>0</v>
      </c>
      <c r="J43" s="28"/>
      <c r="K43" s="26"/>
      <c r="L43" s="26"/>
      <c r="M43" s="26"/>
      <c r="N43" s="26"/>
      <c r="O43" s="27">
        <f>O38-O42</f>
        <v>0</v>
      </c>
      <c r="P43" s="26"/>
      <c r="Q43" s="26"/>
      <c r="R43" s="26"/>
      <c r="S43" s="26"/>
      <c r="T43" s="26"/>
      <c r="U43" s="27">
        <f>U38-U42</f>
        <v>0</v>
      </c>
      <c r="V43" s="26"/>
      <c r="W43" s="26"/>
      <c r="X43" s="26"/>
      <c r="Y43" s="26"/>
      <c r="Z43" s="26"/>
      <c r="AA43" s="27">
        <f>AA38-AA42</f>
        <v>0</v>
      </c>
      <c r="AB43" s="26"/>
      <c r="AC43" s="26"/>
      <c r="AD43" s="26"/>
      <c r="AE43" s="26"/>
      <c r="AF43" s="26"/>
      <c r="AG43" s="27">
        <f>AG38-AG42</f>
        <v>0</v>
      </c>
      <c r="AH43" s="26"/>
      <c r="AI43" s="26"/>
      <c r="AJ43" s="26"/>
      <c r="AK43" s="26"/>
      <c r="AL43" s="26"/>
    </row>
    <row r="44" spans="1:38" s="2" customFormat="1" ht="12.75">
      <c r="A44" s="26"/>
      <c r="B44" s="26"/>
      <c r="C44" s="29"/>
      <c r="D44" s="26"/>
      <c r="E44" s="26"/>
      <c r="F44" s="26"/>
      <c r="G44" s="26"/>
      <c r="H44" s="26"/>
      <c r="I44" s="29"/>
      <c r="J44" s="28"/>
      <c r="K44" s="26"/>
      <c r="L44" s="26"/>
      <c r="M44" s="26"/>
      <c r="N44" s="26"/>
      <c r="O44" s="29"/>
      <c r="P44" s="26"/>
      <c r="Q44" s="26"/>
      <c r="R44" s="26"/>
      <c r="S44" s="26"/>
      <c r="T44" s="26"/>
      <c r="U44" s="29"/>
      <c r="V44" s="26"/>
      <c r="W44" s="26"/>
      <c r="X44" s="26"/>
      <c r="Y44" s="26"/>
      <c r="Z44" s="26"/>
      <c r="AA44" s="29"/>
      <c r="AB44" s="26"/>
      <c r="AC44" s="26"/>
      <c r="AD44" s="26"/>
      <c r="AE44" s="26"/>
      <c r="AF44" s="26"/>
      <c r="AG44" s="29"/>
      <c r="AH44" s="26"/>
      <c r="AI44" s="26"/>
      <c r="AJ44" s="26"/>
      <c r="AK44" s="26"/>
      <c r="AL44" s="26"/>
    </row>
    <row r="45" spans="1:38" s="2" customFormat="1" ht="12.75">
      <c r="A45" s="26"/>
      <c r="B45" s="26"/>
      <c r="C45" s="29"/>
      <c r="D45" s="26"/>
      <c r="E45" s="26"/>
      <c r="F45" s="26"/>
      <c r="G45" s="26"/>
      <c r="H45" s="26"/>
      <c r="I45" s="29"/>
      <c r="J45" s="28"/>
      <c r="K45" s="26"/>
      <c r="L45" s="26"/>
      <c r="M45" s="26"/>
      <c r="N45" s="26"/>
      <c r="O45" s="29"/>
      <c r="P45" s="26"/>
      <c r="Q45" s="26"/>
      <c r="R45" s="26"/>
      <c r="S45" s="26"/>
      <c r="T45" s="26"/>
      <c r="U45" s="29"/>
      <c r="V45" s="26"/>
      <c r="W45" s="26"/>
      <c r="X45" s="26"/>
      <c r="Y45" s="26"/>
      <c r="Z45" s="26"/>
      <c r="AA45" s="29"/>
      <c r="AB45" s="26"/>
      <c r="AC45" s="26"/>
      <c r="AD45" s="26"/>
      <c r="AE45" s="26"/>
      <c r="AF45" s="26"/>
      <c r="AG45" s="29"/>
      <c r="AH45" s="26"/>
      <c r="AI45" s="26"/>
      <c r="AJ45" s="26"/>
      <c r="AK45" s="26"/>
      <c r="AL45" s="26"/>
    </row>
    <row r="46" spans="1:38" s="2" customFormat="1" ht="12.75">
      <c r="A46" s="26"/>
      <c r="B46" s="26"/>
      <c r="C46" s="29"/>
      <c r="D46" s="26"/>
      <c r="E46" s="26"/>
      <c r="F46" s="26"/>
      <c r="G46" s="26"/>
      <c r="H46" s="26"/>
      <c r="I46" s="29"/>
      <c r="J46" s="28"/>
      <c r="K46" s="26"/>
      <c r="L46" s="26"/>
      <c r="M46" s="26"/>
      <c r="N46" s="26"/>
      <c r="O46" s="29"/>
      <c r="P46" s="26"/>
      <c r="Q46" s="26"/>
      <c r="R46" s="26"/>
      <c r="S46" s="26"/>
      <c r="T46" s="26"/>
      <c r="U46" s="29"/>
      <c r="V46" s="26"/>
      <c r="W46" s="26"/>
      <c r="X46" s="26"/>
      <c r="Y46" s="26"/>
      <c r="Z46" s="26"/>
      <c r="AA46" s="29"/>
      <c r="AB46" s="26"/>
      <c r="AC46" s="26"/>
      <c r="AD46" s="26"/>
      <c r="AE46" s="26"/>
      <c r="AF46" s="26"/>
      <c r="AG46" s="29"/>
      <c r="AH46" s="26"/>
      <c r="AI46" s="26"/>
      <c r="AJ46" s="26"/>
      <c r="AK46" s="26"/>
      <c r="AL46" s="26"/>
    </row>
    <row r="47" spans="1:38" s="2" customFormat="1" ht="12.75">
      <c r="A47" s="26"/>
      <c r="B47" s="26"/>
      <c r="C47" s="29"/>
      <c r="D47" s="26"/>
      <c r="E47" s="26"/>
      <c r="F47" s="26"/>
      <c r="G47" s="26"/>
      <c r="H47" s="26"/>
      <c r="I47" s="29"/>
      <c r="J47" s="28"/>
      <c r="K47" s="26"/>
      <c r="L47" s="26"/>
      <c r="M47" s="26"/>
      <c r="N47" s="26"/>
      <c r="O47" s="29"/>
      <c r="P47" s="26"/>
      <c r="Q47" s="26"/>
      <c r="R47" s="26"/>
      <c r="S47" s="26"/>
      <c r="T47" s="26"/>
      <c r="U47" s="29"/>
      <c r="V47" s="26"/>
      <c r="W47" s="26"/>
      <c r="X47" s="26"/>
      <c r="Y47" s="26"/>
      <c r="Z47" s="26"/>
      <c r="AA47" s="29"/>
      <c r="AB47" s="26"/>
      <c r="AC47" s="26"/>
      <c r="AD47" s="26"/>
      <c r="AE47" s="26"/>
      <c r="AF47" s="26"/>
      <c r="AG47" s="29"/>
      <c r="AH47" s="26"/>
      <c r="AI47" s="26"/>
      <c r="AJ47" s="26"/>
      <c r="AK47" s="26"/>
      <c r="AL47" s="26"/>
    </row>
    <row r="48" spans="1:38" s="2" customFormat="1" ht="12.75">
      <c r="A48" s="26"/>
      <c r="B48" s="26"/>
      <c r="C48" s="29"/>
      <c r="D48" s="26"/>
      <c r="E48" s="26"/>
      <c r="F48" s="26"/>
      <c r="G48" s="26"/>
      <c r="H48" s="26"/>
      <c r="I48" s="29"/>
      <c r="J48" s="28"/>
      <c r="K48" s="26"/>
      <c r="L48" s="26"/>
      <c r="M48" s="26"/>
      <c r="N48" s="26"/>
      <c r="O48" s="29"/>
      <c r="P48" s="26"/>
      <c r="Q48" s="26"/>
      <c r="R48" s="26"/>
      <c r="S48" s="26"/>
      <c r="T48" s="26"/>
      <c r="U48" s="29"/>
      <c r="V48" s="26"/>
      <c r="W48" s="26"/>
      <c r="X48" s="26"/>
      <c r="Y48" s="26"/>
      <c r="Z48" s="26"/>
      <c r="AA48" s="29"/>
      <c r="AB48" s="26"/>
      <c r="AC48" s="26"/>
      <c r="AD48" s="26"/>
      <c r="AE48" s="26"/>
      <c r="AF48" s="26"/>
      <c r="AG48" s="29"/>
      <c r="AH48" s="26"/>
      <c r="AI48" s="26"/>
      <c r="AJ48" s="26"/>
      <c r="AK48" s="26"/>
      <c r="AL48" s="26"/>
    </row>
    <row r="49" spans="1:38" s="2" customFormat="1" ht="12.75">
      <c r="A49" s="26"/>
      <c r="B49" s="26"/>
      <c r="C49" s="29"/>
      <c r="D49" s="26"/>
      <c r="E49" s="26"/>
      <c r="F49" s="26"/>
      <c r="G49" s="26"/>
      <c r="H49" s="26"/>
      <c r="I49" s="29"/>
      <c r="J49" s="28"/>
      <c r="K49" s="26"/>
      <c r="L49" s="26"/>
      <c r="M49" s="26"/>
      <c r="N49" s="26"/>
      <c r="O49" s="29"/>
      <c r="P49" s="26"/>
      <c r="Q49" s="26"/>
      <c r="R49" s="26"/>
      <c r="S49" s="26"/>
      <c r="T49" s="26"/>
      <c r="U49" s="29"/>
      <c r="V49" s="26"/>
      <c r="W49" s="26"/>
      <c r="X49" s="26"/>
      <c r="Y49" s="26"/>
      <c r="Z49" s="26"/>
      <c r="AA49" s="29"/>
      <c r="AB49" s="26"/>
      <c r="AC49" s="26"/>
      <c r="AD49" s="26"/>
      <c r="AE49" s="26"/>
      <c r="AF49" s="26"/>
      <c r="AG49" s="29"/>
      <c r="AH49" s="26"/>
      <c r="AI49" s="26"/>
      <c r="AJ49" s="26"/>
      <c r="AK49" s="26"/>
      <c r="AL49" s="26"/>
    </row>
    <row r="50" spans="1:38" s="2" customFormat="1" ht="12.75">
      <c r="A50" s="26"/>
      <c r="B50" s="26"/>
      <c r="C50" s="29"/>
      <c r="D50" s="26"/>
      <c r="E50" s="26"/>
      <c r="F50" s="26"/>
      <c r="G50" s="26"/>
      <c r="H50" s="26"/>
      <c r="I50" s="29"/>
      <c r="J50" s="28"/>
      <c r="K50" s="26"/>
      <c r="L50" s="26"/>
      <c r="M50" s="26"/>
      <c r="N50" s="26"/>
      <c r="O50" s="29"/>
      <c r="P50" s="26"/>
      <c r="Q50" s="26"/>
      <c r="R50" s="26"/>
      <c r="S50" s="26"/>
      <c r="T50" s="26"/>
      <c r="U50" s="29"/>
      <c r="V50" s="26"/>
      <c r="W50" s="26"/>
      <c r="X50" s="26"/>
      <c r="Y50" s="26"/>
      <c r="Z50" s="26"/>
      <c r="AA50" s="29"/>
      <c r="AB50" s="26"/>
      <c r="AC50" s="26"/>
      <c r="AD50" s="26"/>
      <c r="AE50" s="26"/>
      <c r="AF50" s="26"/>
      <c r="AG50" s="29"/>
      <c r="AH50" s="26"/>
      <c r="AI50" s="26"/>
      <c r="AJ50" s="26"/>
      <c r="AK50" s="26"/>
      <c r="AL50" s="26"/>
    </row>
    <row r="51" spans="1:38" s="2" customFormat="1" ht="12.75">
      <c r="A51" s="26"/>
      <c r="B51" s="26"/>
      <c r="C51" s="29"/>
      <c r="D51" s="26"/>
      <c r="E51" s="26"/>
      <c r="F51" s="26"/>
      <c r="G51" s="26"/>
      <c r="H51" s="26"/>
      <c r="I51" s="29"/>
      <c r="J51" s="28"/>
      <c r="K51" s="26"/>
      <c r="L51" s="26"/>
      <c r="M51" s="26"/>
      <c r="N51" s="26"/>
      <c r="O51" s="29"/>
      <c r="P51" s="26"/>
      <c r="Q51" s="26"/>
      <c r="R51" s="26"/>
      <c r="S51" s="26"/>
      <c r="T51" s="26"/>
      <c r="U51" s="29"/>
      <c r="V51" s="26"/>
      <c r="W51" s="26"/>
      <c r="X51" s="26"/>
      <c r="Y51" s="26"/>
      <c r="Z51" s="26"/>
      <c r="AA51" s="29"/>
      <c r="AB51" s="26"/>
      <c r="AC51" s="26"/>
      <c r="AD51" s="26"/>
      <c r="AE51" s="26"/>
      <c r="AF51" s="26"/>
      <c r="AG51" s="29"/>
      <c r="AH51" s="26"/>
      <c r="AI51" s="26"/>
      <c r="AJ51" s="26"/>
      <c r="AK51" s="26"/>
      <c r="AL51" s="26"/>
    </row>
    <row r="52" spans="1:38" s="2" customFormat="1" ht="12.75">
      <c r="A52" s="26"/>
      <c r="B52" s="26"/>
      <c r="C52" s="29"/>
      <c r="D52" s="26"/>
      <c r="E52" s="26"/>
      <c r="F52" s="26"/>
      <c r="G52" s="26"/>
      <c r="H52" s="26"/>
      <c r="I52" s="29"/>
      <c r="J52" s="28"/>
      <c r="K52" s="26"/>
      <c r="L52" s="26"/>
      <c r="M52" s="26"/>
      <c r="N52" s="26"/>
      <c r="O52" s="29"/>
      <c r="P52" s="26"/>
      <c r="Q52" s="26"/>
      <c r="R52" s="26"/>
      <c r="S52" s="26"/>
      <c r="T52" s="26"/>
      <c r="U52" s="29"/>
      <c r="V52" s="26"/>
      <c r="W52" s="26"/>
      <c r="X52" s="26"/>
      <c r="Y52" s="26"/>
      <c r="Z52" s="26"/>
      <c r="AA52" s="29"/>
      <c r="AB52" s="26"/>
      <c r="AC52" s="26"/>
      <c r="AD52" s="26"/>
      <c r="AE52" s="26"/>
      <c r="AF52" s="26"/>
      <c r="AG52" s="29"/>
      <c r="AH52" s="26"/>
      <c r="AI52" s="26"/>
      <c r="AJ52" s="26"/>
      <c r="AK52" s="26"/>
      <c r="AL52" s="26"/>
    </row>
    <row r="53" spans="1:38" s="2" customFormat="1" ht="12.75">
      <c r="A53" s="26"/>
      <c r="B53" s="26"/>
      <c r="C53" s="29"/>
      <c r="D53" s="26"/>
      <c r="E53" s="26"/>
      <c r="F53" s="26"/>
      <c r="G53" s="26"/>
      <c r="H53" s="26"/>
      <c r="I53" s="29"/>
      <c r="J53" s="28"/>
      <c r="K53" s="26"/>
      <c r="L53" s="26"/>
      <c r="M53" s="26"/>
      <c r="N53" s="26"/>
      <c r="O53" s="29"/>
      <c r="P53" s="26"/>
      <c r="Q53" s="26"/>
      <c r="R53" s="26"/>
      <c r="S53" s="26"/>
      <c r="T53" s="26"/>
      <c r="U53" s="29"/>
      <c r="V53" s="26"/>
      <c r="W53" s="26"/>
      <c r="X53" s="26"/>
      <c r="Y53" s="26"/>
      <c r="Z53" s="26"/>
      <c r="AA53" s="29"/>
      <c r="AB53" s="26"/>
      <c r="AC53" s="26"/>
      <c r="AD53" s="26"/>
      <c r="AE53" s="26"/>
      <c r="AF53" s="26"/>
      <c r="AG53" s="29"/>
      <c r="AH53" s="26"/>
      <c r="AI53" s="26"/>
      <c r="AJ53" s="26"/>
      <c r="AK53" s="26"/>
      <c r="AL53" s="26"/>
    </row>
    <row r="54" spans="1:38" s="2" customFormat="1" ht="12.75">
      <c r="A54" s="26"/>
      <c r="B54" s="26"/>
      <c r="C54" s="29"/>
      <c r="D54" s="26"/>
      <c r="E54" s="26"/>
      <c r="F54" s="26"/>
      <c r="G54" s="26"/>
      <c r="H54" s="26"/>
      <c r="I54" s="29"/>
      <c r="J54" s="28"/>
      <c r="K54" s="26"/>
      <c r="L54" s="26"/>
      <c r="M54" s="26"/>
      <c r="N54" s="26"/>
      <c r="O54" s="29"/>
      <c r="P54" s="26"/>
      <c r="Q54" s="26"/>
      <c r="R54" s="26"/>
      <c r="S54" s="26"/>
      <c r="T54" s="26"/>
      <c r="U54" s="29"/>
      <c r="V54" s="26"/>
      <c r="W54" s="26"/>
      <c r="X54" s="26"/>
      <c r="Y54" s="26"/>
      <c r="Z54" s="26"/>
      <c r="AA54" s="29"/>
      <c r="AB54" s="26"/>
      <c r="AC54" s="26"/>
      <c r="AD54" s="26"/>
      <c r="AE54" s="26"/>
      <c r="AF54" s="26"/>
      <c r="AG54" s="29"/>
      <c r="AH54" s="26"/>
      <c r="AI54" s="26"/>
      <c r="AJ54" s="26"/>
      <c r="AK54" s="26"/>
      <c r="AL54" s="26"/>
    </row>
    <row r="55" spans="1:38" s="2" customFormat="1" ht="12.75">
      <c r="A55" s="26"/>
      <c r="B55" s="26"/>
      <c r="C55" s="29"/>
      <c r="D55" s="26"/>
      <c r="E55" s="26"/>
      <c r="F55" s="26"/>
      <c r="G55" s="26"/>
      <c r="H55" s="26"/>
      <c r="I55" s="29"/>
      <c r="J55" s="28"/>
      <c r="K55" s="26"/>
      <c r="L55" s="26"/>
      <c r="M55" s="26"/>
      <c r="N55" s="26"/>
      <c r="O55" s="29"/>
      <c r="P55" s="26"/>
      <c r="Q55" s="26"/>
      <c r="R55" s="26"/>
      <c r="S55" s="26"/>
      <c r="T55" s="26"/>
      <c r="U55" s="29"/>
      <c r="V55" s="26"/>
      <c r="W55" s="26"/>
      <c r="X55" s="26"/>
      <c r="Y55" s="26"/>
      <c r="Z55" s="26"/>
      <c r="AA55" s="29"/>
      <c r="AB55" s="26"/>
      <c r="AC55" s="26"/>
      <c r="AD55" s="26"/>
      <c r="AE55" s="26"/>
      <c r="AF55" s="26"/>
      <c r="AG55" s="29"/>
      <c r="AH55" s="26"/>
      <c r="AI55" s="26"/>
      <c r="AJ55" s="26"/>
      <c r="AK55" s="26"/>
      <c r="AL55" s="26"/>
    </row>
    <row r="56" spans="1:38" s="2" customFormat="1" ht="12.75">
      <c r="A56" s="26"/>
      <c r="B56" s="26"/>
      <c r="C56" s="29"/>
      <c r="D56" s="26"/>
      <c r="E56" s="26"/>
      <c r="F56" s="26"/>
      <c r="G56" s="26"/>
      <c r="H56" s="26"/>
      <c r="I56" s="29"/>
      <c r="J56" s="28"/>
      <c r="K56" s="26"/>
      <c r="L56" s="26"/>
      <c r="M56" s="26"/>
      <c r="N56" s="26"/>
      <c r="O56" s="29"/>
      <c r="P56" s="26"/>
      <c r="Q56" s="26"/>
      <c r="R56" s="26"/>
      <c r="S56" s="26"/>
      <c r="T56" s="26"/>
      <c r="U56" s="29"/>
      <c r="V56" s="26"/>
      <c r="W56" s="26"/>
      <c r="X56" s="26"/>
      <c r="Y56" s="26"/>
      <c r="Z56" s="26"/>
      <c r="AA56" s="29"/>
      <c r="AB56" s="26"/>
      <c r="AC56" s="26"/>
      <c r="AD56" s="26"/>
      <c r="AE56" s="26"/>
      <c r="AF56" s="26"/>
      <c r="AG56" s="29"/>
      <c r="AH56" s="26"/>
      <c r="AI56" s="26"/>
      <c r="AJ56" s="26"/>
      <c r="AK56" s="26"/>
      <c r="AL56" s="26"/>
    </row>
    <row r="57" spans="1:38" s="2" customFormat="1" ht="12.75">
      <c r="A57" s="26"/>
      <c r="B57" s="26"/>
      <c r="C57" s="29"/>
      <c r="D57" s="26"/>
      <c r="E57" s="26"/>
      <c r="F57" s="26"/>
      <c r="G57" s="26"/>
      <c r="H57" s="26"/>
      <c r="I57" s="29"/>
      <c r="J57" s="28"/>
      <c r="K57" s="26"/>
      <c r="L57" s="26"/>
      <c r="M57" s="26"/>
      <c r="N57" s="26"/>
      <c r="O57" s="29"/>
      <c r="P57" s="26"/>
      <c r="Q57" s="26"/>
      <c r="R57" s="26"/>
      <c r="S57" s="26"/>
      <c r="T57" s="26"/>
      <c r="U57" s="29"/>
      <c r="V57" s="26"/>
      <c r="W57" s="26"/>
      <c r="X57" s="26"/>
      <c r="Y57" s="26"/>
      <c r="Z57" s="26"/>
      <c r="AA57" s="29"/>
      <c r="AB57" s="26"/>
      <c r="AC57" s="26"/>
      <c r="AD57" s="26"/>
      <c r="AE57" s="26"/>
      <c r="AF57" s="26"/>
      <c r="AG57" s="29"/>
      <c r="AH57" s="26"/>
      <c r="AI57" s="26"/>
      <c r="AJ57" s="26"/>
      <c r="AK57" s="26"/>
      <c r="AL57" s="26"/>
    </row>
    <row r="58" spans="1:38" s="2" customFormat="1" ht="12.75">
      <c r="A58" s="26"/>
      <c r="B58" s="26"/>
      <c r="C58" s="29"/>
      <c r="D58" s="26"/>
      <c r="E58" s="26"/>
      <c r="F58" s="26"/>
      <c r="G58" s="26"/>
      <c r="H58" s="26"/>
      <c r="I58" s="29"/>
      <c r="J58" s="28"/>
      <c r="K58" s="26"/>
      <c r="L58" s="26"/>
      <c r="M58" s="26"/>
      <c r="N58" s="26"/>
      <c r="O58" s="29"/>
      <c r="P58" s="26"/>
      <c r="Q58" s="26"/>
      <c r="R58" s="26"/>
      <c r="S58" s="26"/>
      <c r="T58" s="26"/>
      <c r="U58" s="29"/>
      <c r="V58" s="26"/>
      <c r="W58" s="26"/>
      <c r="X58" s="26"/>
      <c r="Y58" s="26"/>
      <c r="Z58" s="26"/>
      <c r="AA58" s="29"/>
      <c r="AB58" s="26"/>
      <c r="AC58" s="26"/>
      <c r="AD58" s="26"/>
      <c r="AE58" s="26"/>
      <c r="AF58" s="26"/>
      <c r="AG58" s="29"/>
      <c r="AH58" s="26"/>
      <c r="AI58" s="26"/>
      <c r="AJ58" s="26"/>
      <c r="AK58" s="26"/>
      <c r="AL58" s="26"/>
    </row>
    <row r="59" spans="1:38" s="2" customFormat="1" ht="12.75">
      <c r="A59" s="26"/>
      <c r="B59" s="26"/>
      <c r="C59" s="29"/>
      <c r="D59" s="26"/>
      <c r="E59" s="26"/>
      <c r="F59" s="26"/>
      <c r="G59" s="26"/>
      <c r="H59" s="26"/>
      <c r="I59" s="29"/>
      <c r="J59" s="28"/>
      <c r="K59" s="26"/>
      <c r="L59" s="26"/>
      <c r="M59" s="26"/>
      <c r="N59" s="26"/>
      <c r="O59" s="29"/>
      <c r="P59" s="26"/>
      <c r="Q59" s="26"/>
      <c r="R59" s="26"/>
      <c r="S59" s="26"/>
      <c r="T59" s="26"/>
      <c r="U59" s="29"/>
      <c r="V59" s="26"/>
      <c r="W59" s="26"/>
      <c r="X59" s="26"/>
      <c r="Y59" s="26"/>
      <c r="Z59" s="26"/>
      <c r="AA59" s="29"/>
      <c r="AB59" s="26"/>
      <c r="AC59" s="26"/>
      <c r="AD59" s="26"/>
      <c r="AE59" s="26"/>
      <c r="AF59" s="26"/>
      <c r="AG59" s="29"/>
      <c r="AH59" s="26"/>
      <c r="AI59" s="26"/>
      <c r="AJ59" s="26"/>
      <c r="AK59" s="26"/>
      <c r="AL59" s="26"/>
    </row>
    <row r="60" spans="1:38" s="2" customFormat="1" ht="12.75">
      <c r="A60" s="26"/>
      <c r="B60" s="26"/>
      <c r="C60" s="29"/>
      <c r="D60" s="26"/>
      <c r="E60" s="26"/>
      <c r="F60" s="26"/>
      <c r="G60" s="26"/>
      <c r="H60" s="26"/>
      <c r="I60" s="29"/>
      <c r="J60" s="28"/>
      <c r="K60" s="26"/>
      <c r="L60" s="26"/>
      <c r="M60" s="26"/>
      <c r="N60" s="26"/>
      <c r="O60" s="29"/>
      <c r="P60" s="26"/>
      <c r="Q60" s="26"/>
      <c r="R60" s="26"/>
      <c r="S60" s="26"/>
      <c r="T60" s="26"/>
      <c r="U60" s="29"/>
      <c r="V60" s="26"/>
      <c r="W60" s="26"/>
      <c r="X60" s="26"/>
      <c r="Y60" s="26"/>
      <c r="Z60" s="26"/>
      <c r="AA60" s="29"/>
      <c r="AB60" s="26"/>
      <c r="AC60" s="26"/>
      <c r="AD60" s="26"/>
      <c r="AE60" s="26"/>
      <c r="AF60" s="26"/>
      <c r="AG60" s="29"/>
      <c r="AH60" s="26"/>
      <c r="AI60" s="26"/>
      <c r="AJ60" s="26"/>
      <c r="AK60" s="26"/>
      <c r="AL60" s="26"/>
    </row>
    <row r="61" spans="1:38" s="2" customFormat="1" ht="12.75">
      <c r="A61" s="26"/>
      <c r="B61" s="26"/>
      <c r="C61" s="29"/>
      <c r="D61" s="26"/>
      <c r="E61" s="26"/>
      <c r="F61" s="26"/>
      <c r="G61" s="26"/>
      <c r="H61" s="26"/>
      <c r="I61" s="29"/>
      <c r="J61" s="28"/>
      <c r="K61" s="26"/>
      <c r="L61" s="26"/>
      <c r="M61" s="26"/>
      <c r="N61" s="26"/>
      <c r="O61" s="29"/>
      <c r="P61" s="26"/>
      <c r="Q61" s="26"/>
      <c r="R61" s="26"/>
      <c r="S61" s="26"/>
      <c r="T61" s="26"/>
      <c r="U61" s="29"/>
      <c r="V61" s="26"/>
      <c r="W61" s="26"/>
      <c r="X61" s="26"/>
      <c r="Y61" s="26"/>
      <c r="Z61" s="26"/>
      <c r="AA61" s="29"/>
      <c r="AB61" s="26"/>
      <c r="AC61" s="26"/>
      <c r="AD61" s="26"/>
      <c r="AE61" s="26"/>
      <c r="AF61" s="26"/>
      <c r="AG61" s="29"/>
      <c r="AH61" s="26"/>
      <c r="AI61" s="26"/>
      <c r="AJ61" s="26"/>
      <c r="AK61" s="26"/>
      <c r="AL61" s="26"/>
    </row>
    <row r="62" spans="1:38" s="2" customFormat="1" ht="12.75">
      <c r="A62" s="26"/>
      <c r="B62" s="26"/>
      <c r="C62" s="29"/>
      <c r="D62" s="26"/>
      <c r="E62" s="26"/>
      <c r="F62" s="26"/>
      <c r="G62" s="26"/>
      <c r="H62" s="26"/>
      <c r="I62" s="29"/>
      <c r="J62" s="28"/>
      <c r="K62" s="26"/>
      <c r="L62" s="26"/>
      <c r="M62" s="26"/>
      <c r="N62" s="26"/>
      <c r="O62" s="29"/>
      <c r="P62" s="26"/>
      <c r="Q62" s="26"/>
      <c r="R62" s="26"/>
      <c r="S62" s="26"/>
      <c r="T62" s="26"/>
      <c r="U62" s="29"/>
      <c r="V62" s="26"/>
      <c r="W62" s="26"/>
      <c r="X62" s="26"/>
      <c r="Y62" s="26"/>
      <c r="Z62" s="26"/>
      <c r="AA62" s="29"/>
      <c r="AB62" s="26"/>
      <c r="AC62" s="26"/>
      <c r="AD62" s="26"/>
      <c r="AE62" s="26"/>
      <c r="AF62" s="26"/>
      <c r="AG62" s="29"/>
      <c r="AH62" s="26"/>
      <c r="AI62" s="26"/>
      <c r="AJ62" s="26"/>
      <c r="AK62" s="26"/>
      <c r="AL62" s="26"/>
    </row>
    <row r="63" spans="1:38" s="2" customFormat="1" ht="12.75">
      <c r="A63" s="26"/>
      <c r="B63" s="26"/>
      <c r="C63" s="29"/>
      <c r="D63" s="26"/>
      <c r="E63" s="26"/>
      <c r="F63" s="26"/>
      <c r="G63" s="26"/>
      <c r="H63" s="26"/>
      <c r="I63" s="29"/>
      <c r="J63" s="28"/>
      <c r="K63" s="26"/>
      <c r="L63" s="26"/>
      <c r="M63" s="26"/>
      <c r="N63" s="26"/>
      <c r="O63" s="29"/>
      <c r="P63" s="26"/>
      <c r="Q63" s="26"/>
      <c r="R63" s="26"/>
      <c r="S63" s="26"/>
      <c r="T63" s="26"/>
      <c r="U63" s="29"/>
      <c r="V63" s="26"/>
      <c r="W63" s="26"/>
      <c r="X63" s="26"/>
      <c r="Y63" s="26"/>
      <c r="Z63" s="26"/>
      <c r="AA63" s="29"/>
      <c r="AB63" s="26"/>
      <c r="AC63" s="26"/>
      <c r="AD63" s="26"/>
      <c r="AE63" s="26"/>
      <c r="AF63" s="26"/>
      <c r="AG63" s="29"/>
      <c r="AH63" s="26"/>
      <c r="AI63" s="26"/>
      <c r="AJ63" s="26"/>
      <c r="AK63" s="26"/>
      <c r="AL63" s="26"/>
    </row>
    <row r="64" spans="1:38" s="2" customFormat="1" ht="12.75">
      <c r="A64" s="26"/>
      <c r="B64" s="26"/>
      <c r="C64" s="29"/>
      <c r="D64" s="26"/>
      <c r="E64" s="26"/>
      <c r="F64" s="26"/>
      <c r="G64" s="26"/>
      <c r="H64" s="26"/>
      <c r="I64" s="29"/>
      <c r="J64" s="28"/>
      <c r="K64" s="26"/>
      <c r="L64" s="26"/>
      <c r="M64" s="26"/>
      <c r="N64" s="26"/>
      <c r="O64" s="29"/>
      <c r="P64" s="26"/>
      <c r="Q64" s="26"/>
      <c r="R64" s="26"/>
      <c r="S64" s="26"/>
      <c r="T64" s="26"/>
      <c r="U64" s="29"/>
      <c r="V64" s="26"/>
      <c r="W64" s="26"/>
      <c r="X64" s="26"/>
      <c r="Y64" s="26"/>
      <c r="Z64" s="26"/>
      <c r="AA64" s="29"/>
      <c r="AB64" s="26"/>
      <c r="AC64" s="26"/>
      <c r="AD64" s="26"/>
      <c r="AE64" s="26"/>
      <c r="AF64" s="26"/>
      <c r="AG64" s="29"/>
      <c r="AH64" s="26"/>
      <c r="AI64" s="26"/>
      <c r="AJ64" s="26"/>
      <c r="AK64" s="26"/>
      <c r="AL64" s="26"/>
    </row>
    <row r="65" spans="1:38" s="2" customFormat="1" ht="12.75">
      <c r="A65" s="26"/>
      <c r="B65" s="26"/>
      <c r="C65" s="29"/>
      <c r="D65" s="26"/>
      <c r="E65" s="26"/>
      <c r="F65" s="26"/>
      <c r="G65" s="26"/>
      <c r="H65" s="26"/>
      <c r="I65" s="29"/>
      <c r="J65" s="28"/>
      <c r="K65" s="26"/>
      <c r="L65" s="26"/>
      <c r="M65" s="26"/>
      <c r="N65" s="26"/>
      <c r="O65" s="29"/>
      <c r="P65" s="26"/>
      <c r="Q65" s="26"/>
      <c r="R65" s="26"/>
      <c r="S65" s="26"/>
      <c r="T65" s="26"/>
      <c r="U65" s="29"/>
      <c r="V65" s="26"/>
      <c r="W65" s="26"/>
      <c r="X65" s="26"/>
      <c r="Y65" s="26"/>
      <c r="Z65" s="26"/>
      <c r="AA65" s="29"/>
      <c r="AB65" s="26"/>
      <c r="AC65" s="26"/>
      <c r="AD65" s="26"/>
      <c r="AE65" s="26"/>
      <c r="AF65" s="26"/>
      <c r="AG65" s="29"/>
      <c r="AH65" s="26"/>
      <c r="AI65" s="26"/>
      <c r="AJ65" s="26"/>
      <c r="AK65" s="26"/>
      <c r="AL65" s="26"/>
    </row>
    <row r="66" spans="1:38" s="2" customFormat="1" ht="12.75">
      <c r="A66" s="26"/>
      <c r="B66" s="26"/>
      <c r="C66" s="29"/>
      <c r="D66" s="26"/>
      <c r="E66" s="26"/>
      <c r="F66" s="26"/>
      <c r="G66" s="26"/>
      <c r="H66" s="26"/>
      <c r="I66" s="29"/>
      <c r="J66" s="28"/>
      <c r="K66" s="26"/>
      <c r="L66" s="26"/>
      <c r="M66" s="26"/>
      <c r="N66" s="26"/>
      <c r="O66" s="29"/>
      <c r="P66" s="26"/>
      <c r="Q66" s="26"/>
      <c r="R66" s="26"/>
      <c r="S66" s="26"/>
      <c r="T66" s="26"/>
      <c r="U66" s="29"/>
      <c r="V66" s="26"/>
      <c r="W66" s="26"/>
      <c r="X66" s="26"/>
      <c r="Y66" s="26"/>
      <c r="Z66" s="26"/>
      <c r="AA66" s="29"/>
      <c r="AB66" s="26"/>
      <c r="AC66" s="26"/>
      <c r="AD66" s="26"/>
      <c r="AE66" s="26"/>
      <c r="AF66" s="26"/>
      <c r="AG66" s="29"/>
      <c r="AH66" s="26"/>
      <c r="AI66" s="26"/>
      <c r="AJ66" s="26"/>
      <c r="AK66" s="26"/>
      <c r="AL66" s="26"/>
    </row>
    <row r="67" spans="1:38" s="2" customFormat="1" ht="12.75">
      <c r="A67" s="26"/>
      <c r="B67" s="26"/>
      <c r="C67" s="29"/>
      <c r="D67" s="26"/>
      <c r="E67" s="26"/>
      <c r="F67" s="26"/>
      <c r="G67" s="26"/>
      <c r="H67" s="26"/>
      <c r="I67" s="29"/>
      <c r="J67" s="28"/>
      <c r="K67" s="26"/>
      <c r="L67" s="26"/>
      <c r="M67" s="26"/>
      <c r="N67" s="26"/>
      <c r="O67" s="29"/>
      <c r="P67" s="26"/>
      <c r="Q67" s="26"/>
      <c r="R67" s="26"/>
      <c r="S67" s="26"/>
      <c r="T67" s="26"/>
      <c r="U67" s="29"/>
      <c r="V67" s="26"/>
      <c r="W67" s="26"/>
      <c r="X67" s="26"/>
      <c r="Y67" s="26"/>
      <c r="Z67" s="26"/>
      <c r="AA67" s="29"/>
      <c r="AB67" s="26"/>
      <c r="AC67" s="26"/>
      <c r="AD67" s="26"/>
      <c r="AE67" s="26"/>
      <c r="AF67" s="26"/>
      <c r="AG67" s="29"/>
      <c r="AH67" s="26"/>
      <c r="AI67" s="26"/>
      <c r="AJ67" s="26"/>
      <c r="AK67" s="26"/>
      <c r="AL67" s="26"/>
    </row>
    <row r="68" spans="1:38" s="2" customFormat="1" ht="12.75">
      <c r="A68" s="26"/>
      <c r="B68" s="26"/>
      <c r="C68" s="29"/>
      <c r="D68" s="26"/>
      <c r="E68" s="26"/>
      <c r="F68" s="26"/>
      <c r="G68" s="26"/>
      <c r="H68" s="26"/>
      <c r="I68" s="29"/>
      <c r="J68" s="28"/>
      <c r="K68" s="26"/>
      <c r="L68" s="26"/>
      <c r="M68" s="26"/>
      <c r="N68" s="26"/>
      <c r="O68" s="29"/>
      <c r="P68" s="26"/>
      <c r="Q68" s="26"/>
      <c r="R68" s="26"/>
      <c r="S68" s="26"/>
      <c r="T68" s="26"/>
      <c r="U68" s="29"/>
      <c r="V68" s="26"/>
      <c r="W68" s="26"/>
      <c r="X68" s="26"/>
      <c r="Y68" s="26"/>
      <c r="Z68" s="26"/>
      <c r="AA68" s="29"/>
      <c r="AB68" s="26"/>
      <c r="AC68" s="26"/>
      <c r="AD68" s="26"/>
      <c r="AE68" s="26"/>
      <c r="AF68" s="26"/>
      <c r="AG68" s="29"/>
      <c r="AH68" s="26"/>
      <c r="AI68" s="26"/>
      <c r="AJ68" s="26"/>
      <c r="AK68" s="26"/>
      <c r="AL68" s="26"/>
    </row>
    <row r="69" spans="1:38" s="2" customFormat="1" ht="12.75">
      <c r="A69" s="26"/>
      <c r="B69" s="26"/>
      <c r="C69" s="29"/>
      <c r="D69" s="26"/>
      <c r="E69" s="26"/>
      <c r="F69" s="26"/>
      <c r="G69" s="26"/>
      <c r="H69" s="26"/>
      <c r="I69" s="29"/>
      <c r="J69" s="28"/>
      <c r="K69" s="26"/>
      <c r="L69" s="26"/>
      <c r="M69" s="26"/>
      <c r="N69" s="26"/>
      <c r="O69" s="29"/>
      <c r="P69" s="26"/>
      <c r="Q69" s="26"/>
      <c r="R69" s="26"/>
      <c r="S69" s="26"/>
      <c r="T69" s="26"/>
      <c r="U69" s="29"/>
      <c r="V69" s="26"/>
      <c r="W69" s="26"/>
      <c r="X69" s="26"/>
      <c r="Y69" s="26"/>
      <c r="Z69" s="26"/>
      <c r="AA69" s="29"/>
      <c r="AB69" s="26"/>
      <c r="AC69" s="26"/>
      <c r="AD69" s="26"/>
      <c r="AE69" s="26"/>
      <c r="AF69" s="26"/>
      <c r="AG69" s="29"/>
      <c r="AH69" s="26"/>
      <c r="AI69" s="26"/>
      <c r="AJ69" s="26"/>
      <c r="AK69" s="26"/>
      <c r="AL69" s="26"/>
    </row>
    <row r="70" spans="1:38" s="2" customFormat="1" ht="12.75">
      <c r="A70" s="26"/>
      <c r="B70" s="26"/>
      <c r="C70" s="29"/>
      <c r="D70" s="26"/>
      <c r="E70" s="26"/>
      <c r="F70" s="26"/>
      <c r="G70" s="26"/>
      <c r="H70" s="26"/>
      <c r="I70" s="29"/>
      <c r="J70" s="28"/>
      <c r="K70" s="26"/>
      <c r="L70" s="26"/>
      <c r="M70" s="26"/>
      <c r="N70" s="26"/>
      <c r="O70" s="29"/>
      <c r="P70" s="26"/>
      <c r="Q70" s="26"/>
      <c r="R70" s="26"/>
      <c r="S70" s="26"/>
      <c r="T70" s="26"/>
      <c r="U70" s="29"/>
      <c r="V70" s="26"/>
      <c r="W70" s="26"/>
      <c r="X70" s="26"/>
      <c r="Y70" s="26"/>
      <c r="Z70" s="26"/>
      <c r="AA70" s="29"/>
      <c r="AB70" s="26"/>
      <c r="AC70" s="26"/>
      <c r="AD70" s="26"/>
      <c r="AE70" s="26"/>
      <c r="AF70" s="26"/>
      <c r="AG70" s="29"/>
      <c r="AH70" s="26"/>
      <c r="AI70" s="26"/>
      <c r="AJ70" s="26"/>
      <c r="AK70" s="26"/>
      <c r="AL70" s="26"/>
    </row>
    <row r="71" spans="1:38" s="2" customFormat="1" ht="12.75">
      <c r="A71" s="26"/>
      <c r="B71" s="26"/>
      <c r="C71" s="29"/>
      <c r="D71" s="26"/>
      <c r="E71" s="26"/>
      <c r="F71" s="26"/>
      <c r="G71" s="26"/>
      <c r="H71" s="26"/>
      <c r="I71" s="29"/>
      <c r="J71" s="28"/>
      <c r="K71" s="26"/>
      <c r="L71" s="26"/>
      <c r="M71" s="26"/>
      <c r="N71" s="26"/>
      <c r="O71" s="29"/>
      <c r="P71" s="26"/>
      <c r="Q71" s="26"/>
      <c r="R71" s="26"/>
      <c r="S71" s="26"/>
      <c r="T71" s="26"/>
      <c r="U71" s="29"/>
      <c r="V71" s="26"/>
      <c r="W71" s="26"/>
      <c r="X71" s="26"/>
      <c r="Y71" s="26"/>
      <c r="Z71" s="26"/>
      <c r="AA71" s="29"/>
      <c r="AB71" s="26"/>
      <c r="AC71" s="26"/>
      <c r="AD71" s="26"/>
      <c r="AE71" s="26"/>
      <c r="AF71" s="26"/>
      <c r="AG71" s="29"/>
      <c r="AH71" s="26"/>
      <c r="AI71" s="26"/>
      <c r="AJ71" s="26"/>
      <c r="AK71" s="26"/>
      <c r="AL71" s="26"/>
    </row>
    <row r="72" spans="1:38" s="2" customFormat="1" ht="12.75">
      <c r="A72" s="26"/>
      <c r="B72" s="26"/>
      <c r="C72" s="29"/>
      <c r="D72" s="26"/>
      <c r="E72" s="26"/>
      <c r="F72" s="26"/>
      <c r="G72" s="26"/>
      <c r="H72" s="26"/>
      <c r="I72" s="29"/>
      <c r="J72" s="28"/>
      <c r="K72" s="26"/>
      <c r="L72" s="26"/>
      <c r="M72" s="26"/>
      <c r="N72" s="26"/>
      <c r="O72" s="29"/>
      <c r="P72" s="26"/>
      <c r="Q72" s="26"/>
      <c r="R72" s="26"/>
      <c r="S72" s="26"/>
      <c r="T72" s="26"/>
      <c r="U72" s="29"/>
      <c r="V72" s="26"/>
      <c r="W72" s="26"/>
      <c r="X72" s="26"/>
      <c r="Y72" s="26"/>
      <c r="Z72" s="26"/>
      <c r="AA72" s="29"/>
      <c r="AB72" s="26"/>
      <c r="AC72" s="26"/>
      <c r="AD72" s="26"/>
      <c r="AE72" s="26"/>
      <c r="AF72" s="26"/>
      <c r="AG72" s="29"/>
      <c r="AH72" s="26"/>
      <c r="AI72" s="26"/>
      <c r="AJ72" s="26"/>
      <c r="AK72" s="26"/>
      <c r="AL72" s="26"/>
    </row>
    <row r="73" spans="1:38" s="2" customFormat="1" ht="12.75">
      <c r="A73" s="26"/>
      <c r="B73" s="26"/>
      <c r="C73" s="29"/>
      <c r="D73" s="26"/>
      <c r="E73" s="26"/>
      <c r="F73" s="26"/>
      <c r="G73" s="26"/>
      <c r="H73" s="26"/>
      <c r="I73" s="29"/>
      <c r="J73" s="28"/>
      <c r="K73" s="26"/>
      <c r="L73" s="26"/>
      <c r="M73" s="26"/>
      <c r="N73" s="26"/>
      <c r="O73" s="29"/>
      <c r="P73" s="26"/>
      <c r="Q73" s="26"/>
      <c r="R73" s="26"/>
      <c r="S73" s="26"/>
      <c r="T73" s="26"/>
      <c r="U73" s="29"/>
      <c r="V73" s="26"/>
      <c r="W73" s="26"/>
      <c r="X73" s="26"/>
      <c r="Y73" s="26"/>
      <c r="Z73" s="26"/>
      <c r="AA73" s="29"/>
      <c r="AB73" s="26"/>
      <c r="AC73" s="26"/>
      <c r="AD73" s="26"/>
      <c r="AE73" s="26"/>
      <c r="AF73" s="26"/>
      <c r="AG73" s="29"/>
      <c r="AH73" s="26"/>
      <c r="AI73" s="26"/>
      <c r="AJ73" s="26"/>
      <c r="AK73" s="26"/>
      <c r="AL73" s="26"/>
    </row>
    <row r="74" spans="1:38" s="2" customFormat="1" ht="12.75">
      <c r="A74" s="26"/>
      <c r="B74" s="26"/>
      <c r="C74" s="29"/>
      <c r="D74" s="26"/>
      <c r="E74" s="26"/>
      <c r="F74" s="26"/>
      <c r="G74" s="26"/>
      <c r="H74" s="26"/>
      <c r="I74" s="29"/>
      <c r="J74" s="28"/>
      <c r="K74" s="26"/>
      <c r="L74" s="26"/>
      <c r="M74" s="26"/>
      <c r="N74" s="26"/>
      <c r="O74" s="29"/>
      <c r="P74" s="26"/>
      <c r="Q74" s="26"/>
      <c r="R74" s="26"/>
      <c r="S74" s="26"/>
      <c r="T74" s="26"/>
      <c r="U74" s="29"/>
      <c r="V74" s="26"/>
      <c r="W74" s="26"/>
      <c r="X74" s="26"/>
      <c r="Y74" s="26"/>
      <c r="Z74" s="26"/>
      <c r="AA74" s="29"/>
      <c r="AB74" s="26"/>
      <c r="AC74" s="26"/>
      <c r="AD74" s="26"/>
      <c r="AE74" s="26"/>
      <c r="AF74" s="26"/>
      <c r="AG74" s="29"/>
      <c r="AH74" s="26"/>
      <c r="AI74" s="26"/>
      <c r="AJ74" s="26"/>
      <c r="AK74" s="26"/>
      <c r="AL74" s="26"/>
    </row>
    <row r="75" spans="1:38" s="2" customFormat="1" ht="12.75">
      <c r="A75" s="26"/>
      <c r="B75" s="26"/>
      <c r="C75" s="29"/>
      <c r="D75" s="26"/>
      <c r="E75" s="26"/>
      <c r="F75" s="26"/>
      <c r="G75" s="26"/>
      <c r="H75" s="26"/>
      <c r="I75" s="29"/>
      <c r="J75" s="28"/>
      <c r="K75" s="26"/>
      <c r="L75" s="26"/>
      <c r="M75" s="26"/>
      <c r="N75" s="26"/>
      <c r="O75" s="29"/>
      <c r="P75" s="26"/>
      <c r="Q75" s="26"/>
      <c r="R75" s="26"/>
      <c r="S75" s="26"/>
      <c r="T75" s="26"/>
      <c r="U75" s="29"/>
      <c r="V75" s="26"/>
      <c r="W75" s="26"/>
      <c r="X75" s="26"/>
      <c r="Y75" s="26"/>
      <c r="Z75" s="26"/>
      <c r="AA75" s="29"/>
      <c r="AB75" s="26"/>
      <c r="AC75" s="26"/>
      <c r="AD75" s="26"/>
      <c r="AE75" s="26"/>
      <c r="AF75" s="26"/>
      <c r="AG75" s="29"/>
      <c r="AH75" s="26"/>
      <c r="AI75" s="26"/>
      <c r="AJ75" s="26"/>
      <c r="AK75" s="26"/>
      <c r="AL75" s="26"/>
    </row>
    <row r="76" spans="1:38" s="2" customFormat="1" ht="12.75">
      <c r="A76" s="26"/>
      <c r="B76" s="26"/>
      <c r="C76" s="29"/>
      <c r="D76" s="26"/>
      <c r="E76" s="26"/>
      <c r="F76" s="26"/>
      <c r="G76" s="26"/>
      <c r="H76" s="26"/>
      <c r="I76" s="29"/>
      <c r="J76" s="28"/>
      <c r="K76" s="26"/>
      <c r="L76" s="26"/>
      <c r="M76" s="26"/>
      <c r="N76" s="26"/>
      <c r="O76" s="29"/>
      <c r="P76" s="26"/>
      <c r="Q76" s="26"/>
      <c r="R76" s="26"/>
      <c r="S76" s="26"/>
      <c r="T76" s="26"/>
      <c r="U76" s="29"/>
      <c r="V76" s="26"/>
      <c r="W76" s="26"/>
      <c r="X76" s="26"/>
      <c r="Y76" s="26"/>
      <c r="Z76" s="26"/>
      <c r="AA76" s="29"/>
      <c r="AB76" s="26"/>
      <c r="AC76" s="26"/>
      <c r="AD76" s="26"/>
      <c r="AE76" s="26"/>
      <c r="AF76" s="26"/>
      <c r="AG76" s="29"/>
      <c r="AH76" s="26"/>
      <c r="AI76" s="26"/>
      <c r="AJ76" s="26"/>
      <c r="AK76" s="26"/>
      <c r="AL76" s="26"/>
    </row>
    <row r="77" spans="1:38" s="2" customFormat="1" ht="12.75">
      <c r="A77" s="26"/>
      <c r="B77" s="26"/>
      <c r="C77" s="29"/>
      <c r="D77" s="26"/>
      <c r="E77" s="26"/>
      <c r="F77" s="26"/>
      <c r="G77" s="26"/>
      <c r="H77" s="26"/>
      <c r="I77" s="29"/>
      <c r="J77" s="28"/>
      <c r="K77" s="26"/>
      <c r="L77" s="26"/>
      <c r="M77" s="26"/>
      <c r="N77" s="26"/>
      <c r="O77" s="29"/>
      <c r="P77" s="26"/>
      <c r="Q77" s="26"/>
      <c r="R77" s="26"/>
      <c r="S77" s="26"/>
      <c r="T77" s="26"/>
      <c r="U77" s="29"/>
      <c r="V77" s="26"/>
      <c r="W77" s="26"/>
      <c r="X77" s="26"/>
      <c r="Y77" s="26"/>
      <c r="Z77" s="26"/>
      <c r="AA77" s="29"/>
      <c r="AB77" s="26"/>
      <c r="AC77" s="26"/>
      <c r="AD77" s="26"/>
      <c r="AE77" s="26"/>
      <c r="AF77" s="26"/>
      <c r="AG77" s="29"/>
      <c r="AH77" s="26"/>
      <c r="AI77" s="26"/>
      <c r="AJ77" s="26"/>
      <c r="AK77" s="26"/>
      <c r="AL77" s="26"/>
    </row>
    <row r="78" spans="1:38" s="2" customFormat="1" ht="12.75">
      <c r="A78" s="26"/>
      <c r="B78" s="26"/>
      <c r="C78" s="29"/>
      <c r="D78" s="26"/>
      <c r="E78" s="26"/>
      <c r="F78" s="26"/>
      <c r="G78" s="26"/>
      <c r="H78" s="26"/>
      <c r="I78" s="29"/>
      <c r="J78" s="28"/>
      <c r="K78" s="26"/>
      <c r="L78" s="26"/>
      <c r="M78" s="26"/>
      <c r="N78" s="26"/>
      <c r="O78" s="29"/>
      <c r="P78" s="26"/>
      <c r="Q78" s="26"/>
      <c r="R78" s="26"/>
      <c r="S78" s="26"/>
      <c r="T78" s="26"/>
      <c r="U78" s="29"/>
      <c r="V78" s="26"/>
      <c r="W78" s="26"/>
      <c r="X78" s="26"/>
      <c r="Y78" s="26"/>
      <c r="Z78" s="26"/>
      <c r="AA78" s="29"/>
      <c r="AB78" s="26"/>
      <c r="AC78" s="26"/>
      <c r="AD78" s="26"/>
      <c r="AE78" s="26"/>
      <c r="AF78" s="26"/>
      <c r="AG78" s="29"/>
      <c r="AH78" s="26"/>
      <c r="AI78" s="26"/>
      <c r="AJ78" s="26"/>
      <c r="AK78" s="26"/>
      <c r="AL78" s="26"/>
    </row>
    <row r="79" spans="1:38" s="2" customFormat="1" ht="12.75">
      <c r="A79" s="26"/>
      <c r="B79" s="26"/>
      <c r="C79" s="29"/>
      <c r="D79" s="26"/>
      <c r="E79" s="26"/>
      <c r="F79" s="26"/>
      <c r="G79" s="26"/>
      <c r="H79" s="26"/>
      <c r="I79" s="29"/>
      <c r="J79" s="28"/>
      <c r="K79" s="26"/>
      <c r="L79" s="26"/>
      <c r="M79" s="26"/>
      <c r="N79" s="26"/>
      <c r="O79" s="29"/>
      <c r="P79" s="26"/>
      <c r="Q79" s="26"/>
      <c r="R79" s="26"/>
      <c r="S79" s="26"/>
      <c r="T79" s="26"/>
      <c r="U79" s="29"/>
      <c r="V79" s="26"/>
      <c r="W79" s="26"/>
      <c r="X79" s="26"/>
      <c r="Y79" s="26"/>
      <c r="Z79" s="26"/>
      <c r="AA79" s="29"/>
      <c r="AB79" s="26"/>
      <c r="AC79" s="26"/>
      <c r="AD79" s="26"/>
      <c r="AE79" s="26"/>
      <c r="AF79" s="26"/>
      <c r="AG79" s="29"/>
      <c r="AH79" s="26"/>
      <c r="AI79" s="26"/>
      <c r="AJ79" s="26"/>
      <c r="AK79" s="26"/>
      <c r="AL79" s="26"/>
    </row>
    <row r="80" spans="1:38" s="2" customFormat="1" ht="12.75">
      <c r="A80" s="26"/>
      <c r="B80" s="26"/>
      <c r="C80" s="29"/>
      <c r="D80" s="26"/>
      <c r="E80" s="26"/>
      <c r="F80" s="26"/>
      <c r="G80" s="26"/>
      <c r="H80" s="26"/>
      <c r="I80" s="29"/>
      <c r="J80" s="28"/>
      <c r="K80" s="26"/>
      <c r="L80" s="26"/>
      <c r="M80" s="26"/>
      <c r="N80" s="26"/>
      <c r="O80" s="29"/>
      <c r="P80" s="26"/>
      <c r="Q80" s="26"/>
      <c r="R80" s="26"/>
      <c r="S80" s="26"/>
      <c r="T80" s="26"/>
      <c r="U80" s="29"/>
      <c r="V80" s="26"/>
      <c r="W80" s="26"/>
      <c r="X80" s="26"/>
      <c r="Y80" s="26"/>
      <c r="Z80" s="26"/>
      <c r="AA80" s="29"/>
      <c r="AB80" s="26"/>
      <c r="AC80" s="26"/>
      <c r="AD80" s="26"/>
      <c r="AE80" s="26"/>
      <c r="AF80" s="26"/>
      <c r="AG80" s="29"/>
      <c r="AH80" s="26"/>
      <c r="AI80" s="26"/>
      <c r="AJ80" s="26"/>
      <c r="AK80" s="26"/>
      <c r="AL80" s="26"/>
    </row>
    <row r="81" spans="1:38" s="2" customFormat="1" ht="12.75">
      <c r="A81" s="26"/>
      <c r="B81" s="26"/>
      <c r="C81" s="29"/>
      <c r="D81" s="26"/>
      <c r="E81" s="26"/>
      <c r="F81" s="26"/>
      <c r="G81" s="26"/>
      <c r="H81" s="26"/>
      <c r="I81" s="29"/>
      <c r="J81" s="28"/>
      <c r="K81" s="26"/>
      <c r="L81" s="26"/>
      <c r="M81" s="26"/>
      <c r="N81" s="26"/>
      <c r="O81" s="29"/>
      <c r="P81" s="26"/>
      <c r="Q81" s="26"/>
      <c r="R81" s="26"/>
      <c r="S81" s="26"/>
      <c r="T81" s="26"/>
      <c r="U81" s="29"/>
      <c r="V81" s="26"/>
      <c r="W81" s="26"/>
      <c r="X81" s="26"/>
      <c r="Y81" s="26"/>
      <c r="Z81" s="26"/>
      <c r="AA81" s="29"/>
      <c r="AB81" s="26"/>
      <c r="AC81" s="26"/>
      <c r="AD81" s="26"/>
      <c r="AE81" s="26"/>
      <c r="AF81" s="26"/>
      <c r="AG81" s="29"/>
      <c r="AH81" s="26"/>
      <c r="AI81" s="26"/>
      <c r="AJ81" s="26"/>
      <c r="AK81" s="26"/>
      <c r="AL81" s="26"/>
    </row>
    <row r="82" spans="1:38" s="2" customFormat="1" ht="12.75">
      <c r="A82" s="26"/>
      <c r="B82" s="26"/>
      <c r="C82" s="29"/>
      <c r="D82" s="26"/>
      <c r="E82" s="26"/>
      <c r="F82" s="26"/>
      <c r="G82" s="26"/>
      <c r="H82" s="26"/>
      <c r="I82" s="29"/>
      <c r="J82" s="28"/>
      <c r="K82" s="26"/>
      <c r="L82" s="26"/>
      <c r="M82" s="26"/>
      <c r="N82" s="26"/>
      <c r="O82" s="29"/>
      <c r="P82" s="26"/>
      <c r="Q82" s="26"/>
      <c r="R82" s="26"/>
      <c r="S82" s="26"/>
      <c r="T82" s="26"/>
      <c r="U82" s="29"/>
      <c r="V82" s="26"/>
      <c r="W82" s="26"/>
      <c r="X82" s="26"/>
      <c r="Y82" s="26"/>
      <c r="Z82" s="26"/>
      <c r="AA82" s="29"/>
      <c r="AB82" s="26"/>
      <c r="AC82" s="26"/>
      <c r="AD82" s="26"/>
      <c r="AE82" s="26"/>
      <c r="AF82" s="26"/>
      <c r="AG82" s="29"/>
      <c r="AH82" s="26"/>
      <c r="AI82" s="26"/>
      <c r="AJ82" s="26"/>
      <c r="AK82" s="26"/>
      <c r="AL82" s="26"/>
    </row>
    <row r="83" spans="1:38" s="2" customFormat="1" ht="12.75">
      <c r="A83" s="26"/>
      <c r="B83" s="26"/>
      <c r="C83" s="29"/>
      <c r="D83" s="26"/>
      <c r="E83" s="26"/>
      <c r="F83" s="26"/>
      <c r="G83" s="26"/>
      <c r="H83" s="26"/>
      <c r="I83" s="29"/>
      <c r="J83" s="28"/>
      <c r="K83" s="26"/>
      <c r="L83" s="26"/>
      <c r="M83" s="26"/>
      <c r="N83" s="26"/>
      <c r="O83" s="29"/>
      <c r="P83" s="26"/>
      <c r="Q83" s="26"/>
      <c r="R83" s="26"/>
      <c r="S83" s="26"/>
      <c r="T83" s="26"/>
      <c r="U83" s="29"/>
      <c r="V83" s="26"/>
      <c r="W83" s="26"/>
      <c r="X83" s="26"/>
      <c r="Y83" s="26"/>
      <c r="Z83" s="26"/>
      <c r="AA83" s="29"/>
      <c r="AB83" s="26"/>
      <c r="AC83" s="26"/>
      <c r="AD83" s="26"/>
      <c r="AE83" s="26"/>
      <c r="AF83" s="26"/>
      <c r="AG83" s="29"/>
      <c r="AH83" s="26"/>
      <c r="AI83" s="26"/>
      <c r="AJ83" s="26"/>
      <c r="AK83" s="26"/>
      <c r="AL83" s="26"/>
    </row>
    <row r="84" spans="1:38" s="2" customFormat="1" ht="12.75">
      <c r="A84" s="26"/>
      <c r="B84" s="26"/>
      <c r="C84" s="29"/>
      <c r="D84" s="26"/>
      <c r="E84" s="26"/>
      <c r="F84" s="26"/>
      <c r="G84" s="26"/>
      <c r="H84" s="26"/>
      <c r="I84" s="29"/>
      <c r="J84" s="28"/>
      <c r="K84" s="26"/>
      <c r="L84" s="26"/>
      <c r="M84" s="26"/>
      <c r="N84" s="26"/>
      <c r="O84" s="29"/>
      <c r="P84" s="26"/>
      <c r="Q84" s="26"/>
      <c r="R84" s="26"/>
      <c r="S84" s="26"/>
      <c r="T84" s="26"/>
      <c r="U84" s="29"/>
      <c r="V84" s="26"/>
      <c r="W84" s="26"/>
      <c r="X84" s="26"/>
      <c r="Y84" s="26"/>
      <c r="Z84" s="26"/>
      <c r="AA84" s="29"/>
      <c r="AB84" s="26"/>
      <c r="AC84" s="26"/>
      <c r="AD84" s="26"/>
      <c r="AE84" s="26"/>
      <c r="AF84" s="26"/>
      <c r="AG84" s="29"/>
      <c r="AH84" s="26"/>
      <c r="AI84" s="26"/>
      <c r="AJ84" s="26"/>
      <c r="AK84" s="26"/>
      <c r="AL84" s="26"/>
    </row>
    <row r="85" spans="1:38" s="2" customFormat="1" ht="12.75">
      <c r="A85" s="26"/>
      <c r="B85" s="26"/>
      <c r="C85" s="29"/>
      <c r="D85" s="26"/>
      <c r="E85" s="26"/>
      <c r="F85" s="26"/>
      <c r="G85" s="26"/>
      <c r="H85" s="26"/>
      <c r="I85" s="29"/>
      <c r="J85" s="28"/>
      <c r="K85" s="26"/>
      <c r="L85" s="26"/>
      <c r="M85" s="26"/>
      <c r="N85" s="26"/>
      <c r="O85" s="29"/>
      <c r="P85" s="26"/>
      <c r="Q85" s="26"/>
      <c r="R85" s="26"/>
      <c r="S85" s="26"/>
      <c r="T85" s="26"/>
      <c r="U85" s="29"/>
      <c r="V85" s="26"/>
      <c r="W85" s="26"/>
      <c r="X85" s="26"/>
      <c r="Y85" s="26"/>
      <c r="Z85" s="26"/>
      <c r="AA85" s="29"/>
      <c r="AB85" s="26"/>
      <c r="AC85" s="26"/>
      <c r="AD85" s="26"/>
      <c r="AE85" s="26"/>
      <c r="AF85" s="26"/>
      <c r="AG85" s="29"/>
      <c r="AH85" s="26"/>
      <c r="AI85" s="26"/>
      <c r="AJ85" s="26"/>
      <c r="AK85" s="26"/>
      <c r="AL85" s="26"/>
    </row>
    <row r="86" spans="1:38" s="2" customFormat="1" ht="12.75">
      <c r="A86" s="26"/>
      <c r="B86" s="26"/>
      <c r="C86" s="29"/>
      <c r="D86" s="26"/>
      <c r="E86" s="26"/>
      <c r="F86" s="26"/>
      <c r="G86" s="26"/>
      <c r="H86" s="26"/>
      <c r="I86" s="29"/>
      <c r="J86" s="28"/>
      <c r="K86" s="26"/>
      <c r="L86" s="26"/>
      <c r="M86" s="26"/>
      <c r="N86" s="26"/>
      <c r="O86" s="29"/>
      <c r="P86" s="26"/>
      <c r="Q86" s="26"/>
      <c r="R86" s="26"/>
      <c r="S86" s="26"/>
      <c r="T86" s="26"/>
      <c r="U86" s="29"/>
      <c r="V86" s="26"/>
      <c r="W86" s="26"/>
      <c r="X86" s="26"/>
      <c r="Y86" s="26"/>
      <c r="Z86" s="26"/>
      <c r="AA86" s="29"/>
      <c r="AB86" s="26"/>
      <c r="AC86" s="26"/>
      <c r="AD86" s="26"/>
      <c r="AE86" s="26"/>
      <c r="AF86" s="26"/>
      <c r="AG86" s="29"/>
      <c r="AH86" s="26"/>
      <c r="AI86" s="26"/>
      <c r="AJ86" s="26"/>
      <c r="AK86" s="26"/>
      <c r="AL86" s="26"/>
    </row>
    <row r="87" spans="1:38" s="2" customFormat="1" ht="12.75">
      <c r="A87" s="26"/>
      <c r="B87" s="26"/>
      <c r="C87" s="29"/>
      <c r="D87" s="26"/>
      <c r="E87" s="26"/>
      <c r="F87" s="26"/>
      <c r="G87" s="26"/>
      <c r="H87" s="26"/>
      <c r="I87" s="29"/>
      <c r="J87" s="28"/>
      <c r="K87" s="26"/>
      <c r="L87" s="26"/>
      <c r="M87" s="26"/>
      <c r="N87" s="26"/>
      <c r="O87" s="29"/>
      <c r="P87" s="26"/>
      <c r="Q87" s="26"/>
      <c r="R87" s="26"/>
      <c r="S87" s="26"/>
      <c r="T87" s="26"/>
      <c r="U87" s="29"/>
      <c r="V87" s="26"/>
      <c r="W87" s="26"/>
      <c r="X87" s="26"/>
      <c r="Y87" s="26"/>
      <c r="Z87" s="26"/>
      <c r="AA87" s="29"/>
      <c r="AB87" s="26"/>
      <c r="AC87" s="26"/>
      <c r="AD87" s="26"/>
      <c r="AE87" s="26"/>
      <c r="AF87" s="26"/>
      <c r="AG87" s="29"/>
      <c r="AH87" s="26"/>
      <c r="AI87" s="26"/>
      <c r="AJ87" s="26"/>
      <c r="AK87" s="26"/>
      <c r="AL87" s="26"/>
    </row>
    <row r="88" spans="1:38" s="2" customFormat="1" ht="12.75">
      <c r="A88" s="26"/>
      <c r="B88" s="26"/>
      <c r="C88" s="29"/>
      <c r="D88" s="26"/>
      <c r="E88" s="26"/>
      <c r="F88" s="26"/>
      <c r="G88" s="26"/>
      <c r="H88" s="26"/>
      <c r="I88" s="29"/>
      <c r="J88" s="28"/>
      <c r="K88" s="26"/>
      <c r="L88" s="26"/>
      <c r="M88" s="26"/>
      <c r="N88" s="26"/>
      <c r="O88" s="29"/>
      <c r="P88" s="26"/>
      <c r="Q88" s="26"/>
      <c r="R88" s="26"/>
      <c r="S88" s="26"/>
      <c r="T88" s="26"/>
      <c r="U88" s="29"/>
      <c r="V88" s="26"/>
      <c r="W88" s="26"/>
      <c r="X88" s="26"/>
      <c r="Y88" s="26"/>
      <c r="Z88" s="26"/>
      <c r="AA88" s="29"/>
      <c r="AB88" s="26"/>
      <c r="AC88" s="26"/>
      <c r="AD88" s="26"/>
      <c r="AE88" s="26"/>
      <c r="AF88" s="26"/>
      <c r="AG88" s="29"/>
      <c r="AH88" s="26"/>
      <c r="AI88" s="26"/>
      <c r="AJ88" s="26"/>
      <c r="AK88" s="26"/>
      <c r="AL88" s="26"/>
    </row>
    <row r="89" spans="1:38" s="2" customFormat="1" ht="12.75">
      <c r="A89" s="26"/>
      <c r="B89" s="26"/>
      <c r="C89" s="29"/>
      <c r="D89" s="26"/>
      <c r="E89" s="26"/>
      <c r="F89" s="26"/>
      <c r="G89" s="26"/>
      <c r="H89" s="26"/>
      <c r="I89" s="29"/>
      <c r="J89" s="28"/>
      <c r="K89" s="26"/>
      <c r="L89" s="26"/>
      <c r="M89" s="26"/>
      <c r="N89" s="26"/>
      <c r="O89" s="29"/>
      <c r="P89" s="26"/>
      <c r="Q89" s="26"/>
      <c r="R89" s="26"/>
      <c r="S89" s="26"/>
      <c r="T89" s="26"/>
      <c r="U89" s="29"/>
      <c r="V89" s="26"/>
      <c r="W89" s="26"/>
      <c r="X89" s="26"/>
      <c r="Y89" s="26"/>
      <c r="Z89" s="26"/>
      <c r="AA89" s="29"/>
      <c r="AB89" s="26"/>
      <c r="AC89" s="26"/>
      <c r="AD89" s="26"/>
      <c r="AE89" s="26"/>
      <c r="AF89" s="26"/>
      <c r="AG89" s="29"/>
      <c r="AH89" s="26"/>
      <c r="AI89" s="26"/>
      <c r="AJ89" s="26"/>
      <c r="AK89" s="26"/>
      <c r="AL89" s="26"/>
    </row>
    <row r="90" spans="1:38" s="2" customFormat="1" ht="12.75">
      <c r="A90" s="26"/>
      <c r="B90" s="26"/>
      <c r="C90" s="29"/>
      <c r="D90" s="26"/>
      <c r="E90" s="26"/>
      <c r="F90" s="26"/>
      <c r="G90" s="26"/>
      <c r="H90" s="26"/>
      <c r="I90" s="29"/>
      <c r="J90" s="28"/>
      <c r="K90" s="26"/>
      <c r="L90" s="26"/>
      <c r="M90" s="26"/>
      <c r="N90" s="26"/>
      <c r="O90" s="29"/>
      <c r="P90" s="26"/>
      <c r="Q90" s="26"/>
      <c r="R90" s="26"/>
      <c r="S90" s="26"/>
      <c r="T90" s="26"/>
      <c r="U90" s="29"/>
      <c r="V90" s="26"/>
      <c r="W90" s="26"/>
      <c r="X90" s="26"/>
      <c r="Y90" s="26"/>
      <c r="Z90" s="26"/>
      <c r="AA90" s="29"/>
      <c r="AB90" s="26"/>
      <c r="AC90" s="26"/>
      <c r="AD90" s="26"/>
      <c r="AE90" s="26"/>
      <c r="AF90" s="26"/>
      <c r="AG90" s="29"/>
      <c r="AH90" s="26"/>
      <c r="AI90" s="26"/>
      <c r="AJ90" s="26"/>
      <c r="AK90" s="26"/>
      <c r="AL90" s="26"/>
    </row>
    <row r="91" spans="1:38" s="2" customFormat="1" ht="12.75">
      <c r="A91" s="26"/>
      <c r="B91" s="26"/>
      <c r="C91" s="29"/>
      <c r="D91" s="26"/>
      <c r="E91" s="26"/>
      <c r="F91" s="26"/>
      <c r="G91" s="26"/>
      <c r="H91" s="26"/>
      <c r="I91" s="29"/>
      <c r="J91" s="28"/>
      <c r="K91" s="26"/>
      <c r="L91" s="26"/>
      <c r="M91" s="26"/>
      <c r="N91" s="26"/>
      <c r="O91" s="29"/>
      <c r="P91" s="26"/>
      <c r="Q91" s="26"/>
      <c r="R91" s="26"/>
      <c r="S91" s="26"/>
      <c r="T91" s="26"/>
      <c r="U91" s="29"/>
      <c r="V91" s="26"/>
      <c r="W91" s="26"/>
      <c r="X91" s="26"/>
      <c r="Y91" s="26"/>
      <c r="Z91" s="26"/>
      <c r="AA91" s="29"/>
      <c r="AB91" s="26"/>
      <c r="AC91" s="26"/>
      <c r="AD91" s="26"/>
      <c r="AE91" s="26"/>
      <c r="AF91" s="26"/>
      <c r="AG91" s="29"/>
      <c r="AH91" s="26"/>
      <c r="AI91" s="26"/>
      <c r="AJ91" s="26"/>
      <c r="AK91" s="26"/>
      <c r="AL91" s="26"/>
    </row>
    <row r="92" spans="1:38" s="2" customFormat="1" ht="12.75">
      <c r="A92" s="26"/>
      <c r="B92" s="26"/>
      <c r="C92" s="29"/>
      <c r="D92" s="26"/>
      <c r="E92" s="26"/>
      <c r="F92" s="26"/>
      <c r="G92" s="26"/>
      <c r="H92" s="26"/>
      <c r="I92" s="29"/>
      <c r="J92" s="28"/>
      <c r="K92" s="26"/>
      <c r="L92" s="26"/>
      <c r="M92" s="26"/>
      <c r="N92" s="26"/>
      <c r="O92" s="29"/>
      <c r="P92" s="26"/>
      <c r="Q92" s="26"/>
      <c r="R92" s="26"/>
      <c r="S92" s="26"/>
      <c r="T92" s="26"/>
      <c r="U92" s="29"/>
      <c r="V92" s="26"/>
      <c r="W92" s="26"/>
      <c r="X92" s="26"/>
      <c r="Y92" s="26"/>
      <c r="Z92" s="26"/>
      <c r="AA92" s="29"/>
      <c r="AB92" s="26"/>
      <c r="AC92" s="26"/>
      <c r="AD92" s="26"/>
      <c r="AE92" s="26"/>
      <c r="AF92" s="26"/>
      <c r="AG92" s="29"/>
      <c r="AH92" s="26"/>
      <c r="AI92" s="26"/>
      <c r="AJ92" s="26"/>
      <c r="AK92" s="26"/>
      <c r="AL92" s="26"/>
    </row>
  </sheetData>
  <sheetProtection/>
  <mergeCells count="47">
    <mergeCell ref="AL10:AL11"/>
    <mergeCell ref="C9:H9"/>
    <mergeCell ref="AG10:AG11"/>
    <mergeCell ref="U10:U11"/>
    <mergeCell ref="I9:N9"/>
    <mergeCell ref="O9:T9"/>
    <mergeCell ref="U9:Z9"/>
    <mergeCell ref="K10:L10"/>
    <mergeCell ref="M10:M11"/>
    <mergeCell ref="AI10:AJ10"/>
    <mergeCell ref="C8:AF8"/>
    <mergeCell ref="AA9:AF9"/>
    <mergeCell ref="AG8:AL9"/>
    <mergeCell ref="H10:H11"/>
    <mergeCell ref="N10:N11"/>
    <mergeCell ref="T10:T11"/>
    <mergeCell ref="Z10:Z11"/>
    <mergeCell ref="AF10:AF11"/>
    <mergeCell ref="Y10:Y11"/>
    <mergeCell ref="AA10:AA11"/>
    <mergeCell ref="AD1:AK1"/>
    <mergeCell ref="A5:AK5"/>
    <mergeCell ref="AE7:AK7"/>
    <mergeCell ref="B8:B11"/>
    <mergeCell ref="A8:A11"/>
    <mergeCell ref="D10:D11"/>
    <mergeCell ref="G10:G11"/>
    <mergeCell ref="J10:J11"/>
    <mergeCell ref="AK10:AK11"/>
    <mergeCell ref="AB10:AB11"/>
    <mergeCell ref="B40:M40"/>
    <mergeCell ref="AC40:AJ40"/>
    <mergeCell ref="V10:V11"/>
    <mergeCell ref="W10:X10"/>
    <mergeCell ref="AC10:AD10"/>
    <mergeCell ref="AE10:AE11"/>
    <mergeCell ref="AH10:AH11"/>
    <mergeCell ref="AD2:AK2"/>
    <mergeCell ref="AD3:AK3"/>
    <mergeCell ref="A6:AK6"/>
    <mergeCell ref="C10:C11"/>
    <mergeCell ref="I10:I11"/>
    <mergeCell ref="Q10:R10"/>
    <mergeCell ref="S10:S11"/>
    <mergeCell ref="O10:O11"/>
    <mergeCell ref="E10:F10"/>
    <mergeCell ref="P10:P11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5"/>
  <sheetViews>
    <sheetView view="pageBreakPreview" zoomScale="60" zoomScalePageLayoutView="0" workbookViewId="0" topLeftCell="A1">
      <selection activeCell="F30" sqref="F30"/>
    </sheetView>
  </sheetViews>
  <sheetFormatPr defaultColWidth="9.00390625" defaultRowHeight="12.75"/>
  <cols>
    <col min="1" max="1" width="4.625" style="30" customWidth="1"/>
    <col min="2" max="2" width="20.625" style="30" customWidth="1"/>
    <col min="3" max="3" width="5.125" style="31" customWidth="1"/>
    <col min="4" max="8" width="5.125" style="30" customWidth="1"/>
    <col min="9" max="9" width="5.125" style="31" customWidth="1"/>
    <col min="10" max="10" width="5.125" style="20" customWidth="1"/>
    <col min="11" max="14" width="5.125" style="30" customWidth="1"/>
    <col min="15" max="15" width="5.125" style="31" customWidth="1"/>
    <col min="16" max="20" width="5.125" style="30" customWidth="1"/>
    <col min="21" max="21" width="5.125" style="31" customWidth="1"/>
    <col min="22" max="26" width="5.125" style="30" customWidth="1"/>
    <col min="27" max="27" width="5.125" style="31" customWidth="1"/>
    <col min="28" max="32" width="5.125" style="30" customWidth="1"/>
    <col min="33" max="33" width="5.125" style="31" customWidth="1"/>
    <col min="34" max="38" width="5.125" style="30" customWidth="1"/>
  </cols>
  <sheetData>
    <row r="1" spans="1:38" s="12" customFormat="1" ht="18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65" t="s">
        <v>99</v>
      </c>
      <c r="AE1" s="65"/>
      <c r="AF1" s="65"/>
      <c r="AG1" s="65"/>
      <c r="AH1" s="65"/>
      <c r="AI1" s="65"/>
      <c r="AJ1" s="65"/>
      <c r="AK1" s="65"/>
      <c r="AL1" s="20"/>
    </row>
    <row r="2" spans="1:38" s="12" customFormat="1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65" t="s">
        <v>155</v>
      </c>
      <c r="AE2" s="65"/>
      <c r="AF2" s="65"/>
      <c r="AG2" s="65"/>
      <c r="AH2" s="65"/>
      <c r="AI2" s="65"/>
      <c r="AJ2" s="65"/>
      <c r="AK2" s="65"/>
      <c r="AL2" s="20"/>
    </row>
    <row r="3" spans="1:38" s="12" customFormat="1" ht="18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65" t="s">
        <v>156</v>
      </c>
      <c r="AE3" s="65"/>
      <c r="AF3" s="65"/>
      <c r="AG3" s="65"/>
      <c r="AH3" s="65"/>
      <c r="AI3" s="65"/>
      <c r="AJ3" s="65"/>
      <c r="AK3" s="65"/>
      <c r="AL3" s="20"/>
    </row>
    <row r="4" spans="1:38" s="12" customFormat="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s="16" customFormat="1" ht="18.75">
      <c r="A5" s="66" t="s">
        <v>157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21"/>
    </row>
    <row r="6" spans="1:38" s="12" customFormat="1" ht="18.75">
      <c r="A6" s="66" t="s">
        <v>163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20"/>
    </row>
    <row r="7" spans="1:38" s="12" customFormat="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75" t="s">
        <v>98</v>
      </c>
      <c r="AF7" s="75"/>
      <c r="AG7" s="75"/>
      <c r="AH7" s="75"/>
      <c r="AI7" s="75"/>
      <c r="AJ7" s="75"/>
      <c r="AK7" s="75"/>
      <c r="AL7" s="20"/>
    </row>
    <row r="8" spans="1:38" s="9" customFormat="1" ht="15.75" customHeight="1">
      <c r="A8" s="70" t="s">
        <v>3</v>
      </c>
      <c r="B8" s="70" t="s">
        <v>4</v>
      </c>
      <c r="C8" s="78" t="s">
        <v>100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  <c r="AG8" s="82" t="s">
        <v>101</v>
      </c>
      <c r="AH8" s="82"/>
      <c r="AI8" s="82"/>
      <c r="AJ8" s="82"/>
      <c r="AK8" s="82"/>
      <c r="AL8" s="79"/>
    </row>
    <row r="9" spans="1:38" s="10" customFormat="1" ht="18" customHeight="1">
      <c r="A9" s="76"/>
      <c r="B9" s="70"/>
      <c r="C9" s="83" t="s">
        <v>5</v>
      </c>
      <c r="D9" s="84"/>
      <c r="E9" s="84"/>
      <c r="F9" s="84"/>
      <c r="G9" s="84"/>
      <c r="H9" s="85"/>
      <c r="I9" s="83" t="s">
        <v>6</v>
      </c>
      <c r="J9" s="84"/>
      <c r="K9" s="84"/>
      <c r="L9" s="84"/>
      <c r="M9" s="84"/>
      <c r="N9" s="85"/>
      <c r="O9" s="83" t="s">
        <v>7</v>
      </c>
      <c r="P9" s="83"/>
      <c r="Q9" s="83"/>
      <c r="R9" s="83"/>
      <c r="S9" s="86"/>
      <c r="T9" s="85"/>
      <c r="U9" s="83" t="s">
        <v>96</v>
      </c>
      <c r="V9" s="83"/>
      <c r="W9" s="83"/>
      <c r="X9" s="83"/>
      <c r="Y9" s="86"/>
      <c r="Z9" s="85"/>
      <c r="AA9" s="80" t="s">
        <v>97</v>
      </c>
      <c r="AB9" s="80"/>
      <c r="AC9" s="80"/>
      <c r="AD9" s="80"/>
      <c r="AE9" s="81"/>
      <c r="AF9" s="79"/>
      <c r="AG9" s="82"/>
      <c r="AH9" s="82"/>
      <c r="AI9" s="82"/>
      <c r="AJ9" s="82"/>
      <c r="AK9" s="82"/>
      <c r="AL9" s="79"/>
    </row>
    <row r="10" spans="1:38" s="9" customFormat="1" ht="16.5" customHeight="1">
      <c r="A10" s="76"/>
      <c r="B10" s="70"/>
      <c r="C10" s="69" t="s">
        <v>0</v>
      </c>
      <c r="D10" s="71" t="s">
        <v>2</v>
      </c>
      <c r="E10" s="70" t="s">
        <v>1</v>
      </c>
      <c r="F10" s="70"/>
      <c r="G10" s="71" t="s">
        <v>113</v>
      </c>
      <c r="H10" s="87" t="s">
        <v>116</v>
      </c>
      <c r="I10" s="69" t="s">
        <v>0</v>
      </c>
      <c r="J10" s="77" t="s">
        <v>2</v>
      </c>
      <c r="K10" s="70" t="s">
        <v>1</v>
      </c>
      <c r="L10" s="70"/>
      <c r="M10" s="71" t="s">
        <v>113</v>
      </c>
      <c r="N10" s="87" t="s">
        <v>116</v>
      </c>
      <c r="O10" s="69" t="s">
        <v>0</v>
      </c>
      <c r="P10" s="71" t="s">
        <v>2</v>
      </c>
      <c r="Q10" s="70" t="s">
        <v>1</v>
      </c>
      <c r="R10" s="70"/>
      <c r="S10" s="71" t="s">
        <v>113</v>
      </c>
      <c r="T10" s="87" t="s">
        <v>116</v>
      </c>
      <c r="U10" s="69" t="s">
        <v>0</v>
      </c>
      <c r="V10" s="71" t="s">
        <v>2</v>
      </c>
      <c r="W10" s="70" t="s">
        <v>1</v>
      </c>
      <c r="X10" s="70"/>
      <c r="Y10" s="71" t="s">
        <v>113</v>
      </c>
      <c r="Z10" s="87" t="s">
        <v>116</v>
      </c>
      <c r="AA10" s="69" t="s">
        <v>0</v>
      </c>
      <c r="AB10" s="71" t="s">
        <v>2</v>
      </c>
      <c r="AC10" s="70" t="s">
        <v>1</v>
      </c>
      <c r="AD10" s="70"/>
      <c r="AE10" s="71" t="s">
        <v>113</v>
      </c>
      <c r="AF10" s="87" t="s">
        <v>116</v>
      </c>
      <c r="AG10" s="69" t="s">
        <v>0</v>
      </c>
      <c r="AH10" s="71" t="s">
        <v>2</v>
      </c>
      <c r="AI10" s="70" t="s">
        <v>1</v>
      </c>
      <c r="AJ10" s="70"/>
      <c r="AK10" s="71" t="s">
        <v>113</v>
      </c>
      <c r="AL10" s="87" t="s">
        <v>116</v>
      </c>
    </row>
    <row r="11" spans="1:38" s="9" customFormat="1" ht="34.5" customHeight="1">
      <c r="A11" s="76"/>
      <c r="B11" s="70"/>
      <c r="C11" s="69"/>
      <c r="D11" s="71"/>
      <c r="E11" s="1" t="s">
        <v>43</v>
      </c>
      <c r="F11" s="1" t="s">
        <v>8</v>
      </c>
      <c r="G11" s="71"/>
      <c r="H11" s="88"/>
      <c r="I11" s="69"/>
      <c r="J11" s="77"/>
      <c r="K11" s="1" t="s">
        <v>43</v>
      </c>
      <c r="L11" s="1" t="s">
        <v>8</v>
      </c>
      <c r="M11" s="71"/>
      <c r="N11" s="88"/>
      <c r="O11" s="69"/>
      <c r="P11" s="71"/>
      <c r="Q11" s="1" t="s">
        <v>43</v>
      </c>
      <c r="R11" s="1" t="s">
        <v>8</v>
      </c>
      <c r="S11" s="71"/>
      <c r="T11" s="88"/>
      <c r="U11" s="69"/>
      <c r="V11" s="71"/>
      <c r="W11" s="1" t="s">
        <v>43</v>
      </c>
      <c r="X11" s="1" t="s">
        <v>8</v>
      </c>
      <c r="Y11" s="71"/>
      <c r="Z11" s="88"/>
      <c r="AA11" s="69"/>
      <c r="AB11" s="71"/>
      <c r="AC11" s="1" t="s">
        <v>43</v>
      </c>
      <c r="AD11" s="1" t="s">
        <v>8</v>
      </c>
      <c r="AE11" s="71"/>
      <c r="AF11" s="88"/>
      <c r="AG11" s="69"/>
      <c r="AH11" s="71"/>
      <c r="AI11" s="1" t="s">
        <v>43</v>
      </c>
      <c r="AJ11" s="1" t="s">
        <v>8</v>
      </c>
      <c r="AK11" s="71"/>
      <c r="AL11" s="88"/>
    </row>
    <row r="12" spans="1:38" s="4" customFormat="1" ht="62.25" customHeight="1">
      <c r="A12" s="39">
        <v>1</v>
      </c>
      <c r="B12" s="40" t="s">
        <v>102</v>
      </c>
      <c r="C12" s="33">
        <f>D12+E12+F12+G12+H12</f>
        <v>441.30799999999994</v>
      </c>
      <c r="D12" s="33">
        <f>D13+D14+D15</f>
        <v>375.11199999999997</v>
      </c>
      <c r="E12" s="33">
        <f>E13+E14+E15</f>
        <v>0</v>
      </c>
      <c r="F12" s="33">
        <f>F13+F14+F15</f>
        <v>44.131</v>
      </c>
      <c r="G12" s="33">
        <f>G13+G14+G15</f>
        <v>22.064999999999998</v>
      </c>
      <c r="H12" s="33">
        <f>H13+H14+H15</f>
        <v>0</v>
      </c>
      <c r="I12" s="33">
        <f>J12+K12+L12+M12</f>
        <v>0</v>
      </c>
      <c r="J12" s="33">
        <f>J13+J14+J15</f>
        <v>0</v>
      </c>
      <c r="K12" s="33">
        <f>K13+K14+K15</f>
        <v>0</v>
      </c>
      <c r="L12" s="33">
        <f>L13+L14+L15</f>
        <v>0</v>
      </c>
      <c r="M12" s="33">
        <f>M13+M14+M15</f>
        <v>0</v>
      </c>
      <c r="N12" s="33">
        <f>N13+N14+N15</f>
        <v>0</v>
      </c>
      <c r="O12" s="33">
        <f>P12+Q12+R12+S12</f>
        <v>3125</v>
      </c>
      <c r="P12" s="33">
        <f>P13+P14+P15</f>
        <v>2900</v>
      </c>
      <c r="Q12" s="33">
        <f>Q13+Q14+Q15</f>
        <v>0</v>
      </c>
      <c r="R12" s="33">
        <f>R13+R14+R15</f>
        <v>175</v>
      </c>
      <c r="S12" s="33">
        <f>S13+S14+S15</f>
        <v>50</v>
      </c>
      <c r="T12" s="33">
        <f>T13+T14+T15</f>
        <v>375</v>
      </c>
      <c r="U12" s="33">
        <f>V12+W12+X12+Y12</f>
        <v>0</v>
      </c>
      <c r="V12" s="33">
        <f>V13+V14+V15</f>
        <v>0</v>
      </c>
      <c r="W12" s="33">
        <f>W13+W14+W15</f>
        <v>0</v>
      </c>
      <c r="X12" s="33">
        <f>X13+X14+X15</f>
        <v>0</v>
      </c>
      <c r="Y12" s="33">
        <f>Y13+Y14+Y15</f>
        <v>0</v>
      </c>
      <c r="Z12" s="33">
        <f>Z13+Z14+Z15</f>
        <v>0</v>
      </c>
      <c r="AA12" s="33">
        <f>AB12+AC12+AD12+AE12</f>
        <v>0</v>
      </c>
      <c r="AB12" s="33">
        <f>AB13+AB14+AB15</f>
        <v>0</v>
      </c>
      <c r="AC12" s="33">
        <f>AC13+AC14+AC15</f>
        <v>0</v>
      </c>
      <c r="AD12" s="33">
        <f>AD13+AD14+AD15</f>
        <v>0</v>
      </c>
      <c r="AE12" s="33">
        <f>AE13+AE14+AE15</f>
        <v>0</v>
      </c>
      <c r="AF12" s="33">
        <f>AF13+AF14+AF15</f>
        <v>0</v>
      </c>
      <c r="AG12" s="33">
        <f>AH12+AI12+AJ12+AK12</f>
        <v>3566.308</v>
      </c>
      <c r="AH12" s="33">
        <f aca="true" t="shared" si="0" ref="AH12:AL15">D12+J12+P12+V12+AB12</f>
        <v>3275.112</v>
      </c>
      <c r="AI12" s="33">
        <f t="shared" si="0"/>
        <v>0</v>
      </c>
      <c r="AJ12" s="33">
        <f t="shared" si="0"/>
        <v>219.131</v>
      </c>
      <c r="AK12" s="33">
        <f t="shared" si="0"/>
        <v>72.065</v>
      </c>
      <c r="AL12" s="33">
        <f t="shared" si="0"/>
        <v>375</v>
      </c>
    </row>
    <row r="13" spans="1:38" s="6" customFormat="1" ht="85.5" customHeight="1">
      <c r="A13" s="34" t="s">
        <v>103</v>
      </c>
      <c r="B13" s="35" t="s">
        <v>66</v>
      </c>
      <c r="C13" s="15">
        <f>D13+E13+F13+G13+H13</f>
        <v>265.589</v>
      </c>
      <c r="D13" s="5">
        <v>225.751</v>
      </c>
      <c r="E13" s="5"/>
      <c r="F13" s="5">
        <v>26.559</v>
      </c>
      <c r="G13" s="5">
        <v>13.279</v>
      </c>
      <c r="H13" s="5"/>
      <c r="I13" s="15">
        <f>J13+K13+L13+M13+N13</f>
        <v>0</v>
      </c>
      <c r="J13" s="5"/>
      <c r="K13" s="5"/>
      <c r="L13" s="5"/>
      <c r="M13" s="5"/>
      <c r="N13" s="5"/>
      <c r="O13" s="15">
        <f>P13+Q13+R13+S13+T13</f>
        <v>0</v>
      </c>
      <c r="P13" s="5"/>
      <c r="Q13" s="5"/>
      <c r="R13" s="5"/>
      <c r="S13" s="5"/>
      <c r="T13" s="5"/>
      <c r="U13" s="15">
        <f>V13+W13+X13+Y13+Z13</f>
        <v>0</v>
      </c>
      <c r="V13" s="5"/>
      <c r="W13" s="5"/>
      <c r="X13" s="5"/>
      <c r="Y13" s="5"/>
      <c r="Z13" s="5"/>
      <c r="AA13" s="15">
        <f>AB13+AC13+AD13+AE13+AF13</f>
        <v>0</v>
      </c>
      <c r="AB13" s="5"/>
      <c r="AC13" s="5"/>
      <c r="AD13" s="5"/>
      <c r="AE13" s="5"/>
      <c r="AF13" s="5"/>
      <c r="AG13" s="15">
        <f>AH13+AI13+AJ13+AK13+AL13</f>
        <v>265.589</v>
      </c>
      <c r="AH13" s="5">
        <f t="shared" si="0"/>
        <v>225.751</v>
      </c>
      <c r="AI13" s="5">
        <f t="shared" si="0"/>
        <v>0</v>
      </c>
      <c r="AJ13" s="5">
        <f t="shared" si="0"/>
        <v>26.559</v>
      </c>
      <c r="AK13" s="5">
        <f t="shared" si="0"/>
        <v>13.279</v>
      </c>
      <c r="AL13" s="5">
        <f t="shared" si="0"/>
        <v>0</v>
      </c>
    </row>
    <row r="14" spans="1:38" s="6" customFormat="1" ht="119.25" customHeight="1">
      <c r="A14" s="34" t="s">
        <v>104</v>
      </c>
      <c r="B14" s="35" t="s">
        <v>67</v>
      </c>
      <c r="C14" s="15">
        <f>D14+E14+F14+G14+H14</f>
        <v>175.719</v>
      </c>
      <c r="D14" s="5">
        <v>149.361</v>
      </c>
      <c r="E14" s="5"/>
      <c r="F14" s="5">
        <v>17.572</v>
      </c>
      <c r="G14" s="5">
        <v>8.786</v>
      </c>
      <c r="H14" s="5"/>
      <c r="I14" s="15">
        <f>J14+K14+L14+M14+N14</f>
        <v>0</v>
      </c>
      <c r="J14" s="5"/>
      <c r="K14" s="5"/>
      <c r="L14" s="5"/>
      <c r="M14" s="5"/>
      <c r="N14" s="5"/>
      <c r="O14" s="15">
        <f>P14+Q14+R14+S14+T14</f>
        <v>0</v>
      </c>
      <c r="P14" s="5"/>
      <c r="Q14" s="5"/>
      <c r="R14" s="5"/>
      <c r="S14" s="5"/>
      <c r="T14" s="5"/>
      <c r="U14" s="15">
        <f>V14+W14+X14+Y14+Z14</f>
        <v>0</v>
      </c>
      <c r="V14" s="5"/>
      <c r="W14" s="5"/>
      <c r="X14" s="5"/>
      <c r="Y14" s="5"/>
      <c r="Z14" s="5"/>
      <c r="AA14" s="15">
        <f>AB14+AC14+AD14+AE14+AF14</f>
        <v>0</v>
      </c>
      <c r="AB14" s="5"/>
      <c r="AC14" s="5"/>
      <c r="AD14" s="5"/>
      <c r="AE14" s="5"/>
      <c r="AF14" s="5"/>
      <c r="AG14" s="15">
        <f>AH14+AI14+AJ14+AK14+AL14</f>
        <v>175.719</v>
      </c>
      <c r="AH14" s="5">
        <f t="shared" si="0"/>
        <v>149.361</v>
      </c>
      <c r="AI14" s="5">
        <f t="shared" si="0"/>
        <v>0</v>
      </c>
      <c r="AJ14" s="5">
        <f t="shared" si="0"/>
        <v>17.572</v>
      </c>
      <c r="AK14" s="5">
        <f t="shared" si="0"/>
        <v>8.786</v>
      </c>
      <c r="AL14" s="5">
        <f t="shared" si="0"/>
        <v>0</v>
      </c>
    </row>
    <row r="15" spans="1:38" s="6" customFormat="1" ht="100.5" customHeight="1">
      <c r="A15" s="34" t="s">
        <v>105</v>
      </c>
      <c r="B15" s="35" t="s">
        <v>122</v>
      </c>
      <c r="C15" s="15">
        <f>D15+E15+F15+G15+H15</f>
        <v>0</v>
      </c>
      <c r="D15" s="5"/>
      <c r="E15" s="5"/>
      <c r="F15" s="5"/>
      <c r="G15" s="5"/>
      <c r="H15" s="5"/>
      <c r="I15" s="15">
        <f>J15+K15+L15+M15+N15</f>
        <v>0</v>
      </c>
      <c r="J15" s="5"/>
      <c r="K15" s="5"/>
      <c r="L15" s="5"/>
      <c r="M15" s="5"/>
      <c r="N15" s="5"/>
      <c r="O15" s="15">
        <f>P15+Q15+R15+S15+T15</f>
        <v>3500</v>
      </c>
      <c r="P15" s="5">
        <v>2900</v>
      </c>
      <c r="Q15" s="5"/>
      <c r="R15" s="5">
        <v>175</v>
      </c>
      <c r="S15" s="5">
        <v>50</v>
      </c>
      <c r="T15" s="5">
        <v>375</v>
      </c>
      <c r="U15" s="15">
        <f>V15+W15+X15+Y15+Z15</f>
        <v>0</v>
      </c>
      <c r="V15" s="5"/>
      <c r="W15" s="5"/>
      <c r="X15" s="5"/>
      <c r="Y15" s="5"/>
      <c r="Z15" s="5"/>
      <c r="AA15" s="15">
        <f>AB15+AC15+AD15+AE15+AF15</f>
        <v>0</v>
      </c>
      <c r="AB15" s="5"/>
      <c r="AC15" s="5"/>
      <c r="AD15" s="5"/>
      <c r="AE15" s="5"/>
      <c r="AF15" s="5"/>
      <c r="AG15" s="15">
        <f>AH15+AI15+AJ15+AK15+AL15</f>
        <v>3500</v>
      </c>
      <c r="AH15" s="5">
        <f t="shared" si="0"/>
        <v>2900</v>
      </c>
      <c r="AI15" s="5">
        <f t="shared" si="0"/>
        <v>0</v>
      </c>
      <c r="AJ15" s="5">
        <f t="shared" si="0"/>
        <v>175</v>
      </c>
      <c r="AK15" s="5">
        <f t="shared" si="0"/>
        <v>50</v>
      </c>
      <c r="AL15" s="5">
        <f t="shared" si="0"/>
        <v>375</v>
      </c>
    </row>
    <row r="16" spans="1:38" s="4" customFormat="1" ht="57" customHeight="1">
      <c r="A16" s="39">
        <v>2</v>
      </c>
      <c r="B16" s="40" t="s">
        <v>112</v>
      </c>
      <c r="C16" s="33">
        <f>D16+E16+F16+G16+H16</f>
        <v>2260.694</v>
      </c>
      <c r="D16" s="33">
        <f>D17+D18+D19+D20+D21+D22</f>
        <v>1921.8899999999999</v>
      </c>
      <c r="E16" s="33">
        <f>E17+E18+E19+E20+E21+E22</f>
        <v>30</v>
      </c>
      <c r="F16" s="33">
        <f>F17+F18+F19+F20+F21+F22</f>
        <v>206.06900000000002</v>
      </c>
      <c r="G16" s="33">
        <f>G17+G18+G19+G20+G21+G22</f>
        <v>102.735</v>
      </c>
      <c r="H16" s="33">
        <f>H17+H18+H19+H20+H21+H22</f>
        <v>0</v>
      </c>
      <c r="I16" s="33">
        <f>J16+K16+L16+M16+N16</f>
        <v>2195</v>
      </c>
      <c r="J16" s="33">
        <f>J17+J18+J19+J20+J21+J22</f>
        <v>1865.75</v>
      </c>
      <c r="K16" s="33">
        <f>K17+K18+K19+K20+K21+K22</f>
        <v>14.25</v>
      </c>
      <c r="L16" s="33">
        <f>L17+L18+L19+L20+L21+L22</f>
        <v>314.35</v>
      </c>
      <c r="M16" s="33">
        <f>M17+M18+M19+M20+M21+M22</f>
        <v>0.65</v>
      </c>
      <c r="N16" s="33">
        <f>N17+N18+N19+N20+N21+N22</f>
        <v>0</v>
      </c>
      <c r="O16" s="33">
        <f>P16+Q16+R16+S16+T16</f>
        <v>400</v>
      </c>
      <c r="P16" s="33">
        <f>P17+P18+P19+P20+P21+P22</f>
        <v>340</v>
      </c>
      <c r="Q16" s="33">
        <f>Q17+Q18+Q19+Q20+Q21+Q22</f>
        <v>60</v>
      </c>
      <c r="R16" s="33">
        <f>R17+R18+R19+R20+R21+R22</f>
        <v>0</v>
      </c>
      <c r="S16" s="33">
        <f>S17+S18+S19+S20+S21+S22</f>
        <v>0</v>
      </c>
      <c r="T16" s="33">
        <f>T17+T18+T19+T20+T21+T22</f>
        <v>0</v>
      </c>
      <c r="U16" s="33">
        <f>V16+W16+X16+Y16+Z16</f>
        <v>1078</v>
      </c>
      <c r="V16" s="33">
        <f>V17+V18+V19+V20+V21+V22</f>
        <v>916.3</v>
      </c>
      <c r="W16" s="33">
        <f>W17+W18+W19+W20+W21+W22</f>
        <v>0</v>
      </c>
      <c r="X16" s="33">
        <f>X17+X18+X19+X20+X21+X22</f>
        <v>107.8</v>
      </c>
      <c r="Y16" s="33">
        <f>Y17+Y18+Y19+Y20+Y21+Y22</f>
        <v>53.9</v>
      </c>
      <c r="Z16" s="33">
        <f>Z17+Z18+Z19+Z20+Z21+Z22</f>
        <v>0</v>
      </c>
      <c r="AA16" s="33">
        <f>AB16+AC16+AD16+AE16+AF16</f>
        <v>0</v>
      </c>
      <c r="AB16" s="33">
        <f>AB17+AB18+AB19+AB20+AB21+AB22</f>
        <v>0</v>
      </c>
      <c r="AC16" s="33">
        <f>AC17+AC18+AC19+AC20+AC21+AC22</f>
        <v>0</v>
      </c>
      <c r="AD16" s="33">
        <f>AD17+AD18+AD19+AD20+AD21+AD22</f>
        <v>0</v>
      </c>
      <c r="AE16" s="33">
        <f>AE17+AE18+AE19+AE20+AE21+AE22</f>
        <v>0</v>
      </c>
      <c r="AF16" s="33">
        <f>AF17+AF18+AF19+AF20+AF21+AF22</f>
        <v>0</v>
      </c>
      <c r="AG16" s="33">
        <f>AH16+AI16+AJ16+AK16+AL16</f>
        <v>5933.6939999999995</v>
      </c>
      <c r="AH16" s="33">
        <f>D16+J16+P16+V16+AB16</f>
        <v>5043.94</v>
      </c>
      <c r="AI16" s="33">
        <f aca="true" t="shared" si="1" ref="AI16:AI22">E16+K16+Q16+W16+AC16</f>
        <v>104.25</v>
      </c>
      <c r="AJ16" s="33">
        <f aca="true" t="shared" si="2" ref="AJ16:AJ22">F16+L16+R16+X16+AD16</f>
        <v>628.219</v>
      </c>
      <c r="AK16" s="33">
        <f aca="true" t="shared" si="3" ref="AK16:AK22">G16+M16+S16+Y16+AE16</f>
        <v>157.285</v>
      </c>
      <c r="AL16" s="33">
        <f>H16+N16+T16+Z16+AF16</f>
        <v>0</v>
      </c>
    </row>
    <row r="17" spans="1:38" s="6" customFormat="1" ht="171" customHeight="1">
      <c r="A17" s="34" t="s">
        <v>106</v>
      </c>
      <c r="B17" s="36" t="s">
        <v>38</v>
      </c>
      <c r="C17" s="15">
        <f aca="true" t="shared" si="4" ref="C17:C25">D17+E17+F17+G17+H17</f>
        <v>200</v>
      </c>
      <c r="D17" s="5">
        <v>170</v>
      </c>
      <c r="E17" s="5">
        <v>30</v>
      </c>
      <c r="F17" s="5"/>
      <c r="G17" s="5"/>
      <c r="H17" s="5"/>
      <c r="I17" s="15">
        <f aca="true" t="shared" si="5" ref="I17:I25">J17+K17+L17+M17+N17</f>
        <v>0</v>
      </c>
      <c r="J17" s="7"/>
      <c r="K17" s="5"/>
      <c r="L17" s="5"/>
      <c r="M17" s="5"/>
      <c r="N17" s="5"/>
      <c r="O17" s="15">
        <f aca="true" t="shared" si="6" ref="O17:O25">P17+Q17+R17+S17+T17</f>
        <v>400</v>
      </c>
      <c r="P17" s="5">
        <v>340</v>
      </c>
      <c r="Q17" s="5">
        <v>60</v>
      </c>
      <c r="R17" s="5"/>
      <c r="S17" s="5"/>
      <c r="T17" s="5"/>
      <c r="U17" s="15">
        <f aca="true" t="shared" si="7" ref="U17:U25">V17+W17+X17+Y17+Z17</f>
        <v>0</v>
      </c>
      <c r="V17" s="5"/>
      <c r="W17" s="5"/>
      <c r="X17" s="5"/>
      <c r="Y17" s="5"/>
      <c r="Z17" s="5"/>
      <c r="AA17" s="15">
        <f aca="true" t="shared" si="8" ref="AA17:AA25">AB17+AC17+AD17+AE17+AF17</f>
        <v>0</v>
      </c>
      <c r="AB17" s="5"/>
      <c r="AC17" s="5"/>
      <c r="AD17" s="5"/>
      <c r="AE17" s="5"/>
      <c r="AF17" s="5"/>
      <c r="AG17" s="15">
        <f aca="true" t="shared" si="9" ref="AG17:AG28">AH17+AI17+AJ17+AK17+AL17</f>
        <v>600</v>
      </c>
      <c r="AH17" s="5">
        <f aca="true" t="shared" si="10" ref="AH17:AH22">D17+J17+P17+V17+AB17</f>
        <v>510</v>
      </c>
      <c r="AI17" s="5">
        <f t="shared" si="1"/>
        <v>90</v>
      </c>
      <c r="AJ17" s="5">
        <f t="shared" si="2"/>
        <v>0</v>
      </c>
      <c r="AK17" s="5">
        <f t="shared" si="3"/>
        <v>0</v>
      </c>
      <c r="AL17" s="5">
        <f aca="true" t="shared" si="11" ref="AL17:AL22">H17+N17+T17+Z17+AF17</f>
        <v>0</v>
      </c>
    </row>
    <row r="18" spans="1:38" s="8" customFormat="1" ht="99.75" customHeight="1">
      <c r="A18" s="37" t="s">
        <v>107</v>
      </c>
      <c r="B18" s="35" t="s">
        <v>18</v>
      </c>
      <c r="C18" s="15">
        <f t="shared" si="4"/>
        <v>0</v>
      </c>
      <c r="D18" s="7"/>
      <c r="E18" s="7"/>
      <c r="F18" s="7"/>
      <c r="G18" s="7"/>
      <c r="H18" s="7"/>
      <c r="I18" s="15">
        <f t="shared" si="5"/>
        <v>2100</v>
      </c>
      <c r="J18" s="7">
        <v>1785</v>
      </c>
      <c r="K18" s="7"/>
      <c r="L18" s="7">
        <v>314.35</v>
      </c>
      <c r="M18" s="7">
        <v>0.65</v>
      </c>
      <c r="N18" s="7"/>
      <c r="O18" s="15">
        <f t="shared" si="6"/>
        <v>0</v>
      </c>
      <c r="P18" s="7"/>
      <c r="Q18" s="7"/>
      <c r="R18" s="7"/>
      <c r="S18" s="7"/>
      <c r="T18" s="7"/>
      <c r="U18" s="15">
        <f t="shared" si="7"/>
        <v>0</v>
      </c>
      <c r="V18" s="7"/>
      <c r="W18" s="7"/>
      <c r="X18" s="7"/>
      <c r="Y18" s="7"/>
      <c r="Z18" s="7"/>
      <c r="AA18" s="15">
        <f t="shared" si="8"/>
        <v>0</v>
      </c>
      <c r="AB18" s="7"/>
      <c r="AC18" s="7"/>
      <c r="AD18" s="7"/>
      <c r="AE18" s="7"/>
      <c r="AF18" s="7"/>
      <c r="AG18" s="15">
        <f t="shared" si="9"/>
        <v>2100</v>
      </c>
      <c r="AH18" s="7">
        <f t="shared" si="10"/>
        <v>1785</v>
      </c>
      <c r="AI18" s="7">
        <f t="shared" si="1"/>
        <v>0</v>
      </c>
      <c r="AJ18" s="7">
        <f t="shared" si="2"/>
        <v>314.35</v>
      </c>
      <c r="AK18" s="7">
        <f t="shared" si="3"/>
        <v>0.65</v>
      </c>
      <c r="AL18" s="5">
        <f t="shared" si="11"/>
        <v>0</v>
      </c>
    </row>
    <row r="19" spans="1:38" s="6" customFormat="1" ht="114" customHeight="1">
      <c r="A19" s="34" t="s">
        <v>108</v>
      </c>
      <c r="B19" s="35" t="s">
        <v>65</v>
      </c>
      <c r="C19" s="15">
        <f t="shared" si="4"/>
        <v>1135.864</v>
      </c>
      <c r="D19" s="5">
        <v>965.484</v>
      </c>
      <c r="E19" s="5"/>
      <c r="F19" s="5">
        <v>113.586</v>
      </c>
      <c r="G19" s="5">
        <v>56.794</v>
      </c>
      <c r="H19" s="5"/>
      <c r="I19" s="15">
        <f t="shared" si="5"/>
        <v>0</v>
      </c>
      <c r="J19" s="7"/>
      <c r="K19" s="5"/>
      <c r="L19" s="5"/>
      <c r="M19" s="5"/>
      <c r="N19" s="5"/>
      <c r="O19" s="15">
        <f t="shared" si="6"/>
        <v>0</v>
      </c>
      <c r="P19" s="5"/>
      <c r="Q19" s="5"/>
      <c r="R19" s="5"/>
      <c r="S19" s="5"/>
      <c r="T19" s="5"/>
      <c r="U19" s="15">
        <f t="shared" si="7"/>
        <v>0</v>
      </c>
      <c r="V19" s="5"/>
      <c r="W19" s="5"/>
      <c r="X19" s="5"/>
      <c r="Y19" s="5"/>
      <c r="Z19" s="5"/>
      <c r="AA19" s="15">
        <f t="shared" si="8"/>
        <v>0</v>
      </c>
      <c r="AB19" s="5"/>
      <c r="AC19" s="5"/>
      <c r="AD19" s="5"/>
      <c r="AE19" s="5"/>
      <c r="AF19" s="5"/>
      <c r="AG19" s="15">
        <f t="shared" si="9"/>
        <v>1135.864</v>
      </c>
      <c r="AH19" s="5">
        <f t="shared" si="10"/>
        <v>965.484</v>
      </c>
      <c r="AI19" s="5">
        <f t="shared" si="1"/>
        <v>0</v>
      </c>
      <c r="AJ19" s="5">
        <f t="shared" si="2"/>
        <v>113.586</v>
      </c>
      <c r="AK19" s="5">
        <f t="shared" si="3"/>
        <v>56.794</v>
      </c>
      <c r="AL19" s="5">
        <f t="shared" si="11"/>
        <v>0</v>
      </c>
    </row>
    <row r="20" spans="1:38" s="6" customFormat="1" ht="98.25" customHeight="1">
      <c r="A20" s="34" t="s">
        <v>109</v>
      </c>
      <c r="B20" s="35" t="s">
        <v>68</v>
      </c>
      <c r="C20" s="15">
        <f t="shared" si="4"/>
        <v>924.8299999999999</v>
      </c>
      <c r="D20" s="5">
        <v>786.406</v>
      </c>
      <c r="E20" s="5"/>
      <c r="F20" s="5">
        <v>92.483</v>
      </c>
      <c r="G20" s="5">
        <v>45.941</v>
      </c>
      <c r="H20" s="5"/>
      <c r="I20" s="15">
        <f t="shared" si="5"/>
        <v>0</v>
      </c>
      <c r="J20" s="7"/>
      <c r="K20" s="5"/>
      <c r="L20" s="5"/>
      <c r="M20" s="5"/>
      <c r="N20" s="5"/>
      <c r="O20" s="15">
        <f t="shared" si="6"/>
        <v>0</v>
      </c>
      <c r="P20" s="5"/>
      <c r="Q20" s="5"/>
      <c r="R20" s="5"/>
      <c r="S20" s="5"/>
      <c r="T20" s="5"/>
      <c r="U20" s="15">
        <f t="shared" si="7"/>
        <v>0</v>
      </c>
      <c r="V20" s="5"/>
      <c r="W20" s="5"/>
      <c r="X20" s="5"/>
      <c r="Y20" s="5"/>
      <c r="Z20" s="5"/>
      <c r="AA20" s="15">
        <f t="shared" si="8"/>
        <v>0</v>
      </c>
      <c r="AB20" s="5"/>
      <c r="AC20" s="5"/>
      <c r="AD20" s="5"/>
      <c r="AE20" s="5"/>
      <c r="AF20" s="5"/>
      <c r="AG20" s="15">
        <f t="shared" si="9"/>
        <v>924.8299999999999</v>
      </c>
      <c r="AH20" s="5">
        <f t="shared" si="10"/>
        <v>786.406</v>
      </c>
      <c r="AI20" s="5">
        <f t="shared" si="1"/>
        <v>0</v>
      </c>
      <c r="AJ20" s="5">
        <f t="shared" si="2"/>
        <v>92.483</v>
      </c>
      <c r="AK20" s="5">
        <f t="shared" si="3"/>
        <v>45.941</v>
      </c>
      <c r="AL20" s="5">
        <f t="shared" si="11"/>
        <v>0</v>
      </c>
    </row>
    <row r="21" spans="1:38" s="6" customFormat="1" ht="129" customHeight="1">
      <c r="A21" s="34" t="s">
        <v>110</v>
      </c>
      <c r="B21" s="35" t="s">
        <v>19</v>
      </c>
      <c r="C21" s="15">
        <f t="shared" si="4"/>
        <v>0</v>
      </c>
      <c r="D21" s="5"/>
      <c r="E21" s="5"/>
      <c r="F21" s="5"/>
      <c r="G21" s="5"/>
      <c r="H21" s="5"/>
      <c r="I21" s="15">
        <f t="shared" si="5"/>
        <v>0</v>
      </c>
      <c r="J21" s="7"/>
      <c r="K21" s="5"/>
      <c r="L21" s="5"/>
      <c r="M21" s="5"/>
      <c r="N21" s="5"/>
      <c r="O21" s="15">
        <f t="shared" si="6"/>
        <v>0</v>
      </c>
      <c r="P21" s="5"/>
      <c r="Q21" s="5"/>
      <c r="R21" s="5"/>
      <c r="S21" s="5"/>
      <c r="T21" s="5"/>
      <c r="U21" s="15">
        <f t="shared" si="7"/>
        <v>1078</v>
      </c>
      <c r="V21" s="5">
        <v>916.3</v>
      </c>
      <c r="W21" s="5"/>
      <c r="X21" s="7">
        <v>107.8</v>
      </c>
      <c r="Y21" s="5">
        <v>53.9</v>
      </c>
      <c r="Z21" s="5"/>
      <c r="AA21" s="15">
        <f t="shared" si="8"/>
        <v>0</v>
      </c>
      <c r="AB21" s="5"/>
      <c r="AC21" s="5"/>
      <c r="AD21" s="7"/>
      <c r="AE21" s="5"/>
      <c r="AF21" s="5"/>
      <c r="AG21" s="15">
        <f>AH21+AI21+AJ21+AK21+AL21</f>
        <v>1078</v>
      </c>
      <c r="AH21" s="5">
        <f t="shared" si="10"/>
        <v>916.3</v>
      </c>
      <c r="AI21" s="5">
        <f t="shared" si="1"/>
        <v>0</v>
      </c>
      <c r="AJ21" s="5">
        <f t="shared" si="2"/>
        <v>107.8</v>
      </c>
      <c r="AK21" s="5">
        <f t="shared" si="3"/>
        <v>53.9</v>
      </c>
      <c r="AL21" s="5">
        <f t="shared" si="11"/>
        <v>0</v>
      </c>
    </row>
    <row r="22" spans="1:38" s="6" customFormat="1" ht="53.25" customHeight="1">
      <c r="A22" s="34" t="s">
        <v>111</v>
      </c>
      <c r="B22" s="35" t="s">
        <v>39</v>
      </c>
      <c r="C22" s="15">
        <f t="shared" si="4"/>
        <v>0</v>
      </c>
      <c r="D22" s="5"/>
      <c r="E22" s="5"/>
      <c r="F22" s="5"/>
      <c r="G22" s="5"/>
      <c r="H22" s="5"/>
      <c r="I22" s="15">
        <f t="shared" si="5"/>
        <v>95</v>
      </c>
      <c r="J22" s="7">
        <v>80.75</v>
      </c>
      <c r="K22" s="5">
        <v>14.25</v>
      </c>
      <c r="L22" s="5"/>
      <c r="M22" s="5"/>
      <c r="N22" s="5"/>
      <c r="O22" s="15">
        <f t="shared" si="6"/>
        <v>0</v>
      </c>
      <c r="P22" s="5"/>
      <c r="Q22" s="5"/>
      <c r="R22" s="5"/>
      <c r="S22" s="5"/>
      <c r="T22" s="5"/>
      <c r="U22" s="15">
        <f t="shared" si="7"/>
        <v>0</v>
      </c>
      <c r="V22" s="5"/>
      <c r="W22" s="5"/>
      <c r="X22" s="5"/>
      <c r="Y22" s="5"/>
      <c r="Z22" s="5"/>
      <c r="AA22" s="15">
        <f t="shared" si="8"/>
        <v>0</v>
      </c>
      <c r="AB22" s="5"/>
      <c r="AC22" s="5"/>
      <c r="AD22" s="7"/>
      <c r="AE22" s="5"/>
      <c r="AF22" s="5"/>
      <c r="AG22" s="15">
        <f t="shared" si="9"/>
        <v>95</v>
      </c>
      <c r="AH22" s="5">
        <f t="shared" si="10"/>
        <v>80.75</v>
      </c>
      <c r="AI22" s="5">
        <f t="shared" si="1"/>
        <v>14.25</v>
      </c>
      <c r="AJ22" s="5">
        <f t="shared" si="2"/>
        <v>0</v>
      </c>
      <c r="AK22" s="5">
        <f t="shared" si="3"/>
        <v>0</v>
      </c>
      <c r="AL22" s="5">
        <f t="shared" si="11"/>
        <v>0</v>
      </c>
    </row>
    <row r="23" spans="1:38" s="4" customFormat="1" ht="70.5" customHeight="1">
      <c r="A23" s="39">
        <v>3</v>
      </c>
      <c r="B23" s="40" t="s">
        <v>114</v>
      </c>
      <c r="C23" s="33">
        <f t="shared" si="4"/>
        <v>0</v>
      </c>
      <c r="D23" s="33">
        <f>D24+D25+D26+D27+D28</f>
        <v>0</v>
      </c>
      <c r="E23" s="33">
        <f>E24+E25+E26+E27+E28</f>
        <v>0</v>
      </c>
      <c r="F23" s="33">
        <f>F24+F25+F26+F27+F28</f>
        <v>0</v>
      </c>
      <c r="G23" s="33">
        <f>G24+G25+G26+G27+G28</f>
        <v>0</v>
      </c>
      <c r="H23" s="33">
        <f>H24+H25+H26+H27+H28</f>
        <v>0</v>
      </c>
      <c r="I23" s="33">
        <f t="shared" si="5"/>
        <v>704.3499999999999</v>
      </c>
      <c r="J23" s="33">
        <f>J24+J25+J26+J27+J28</f>
        <v>130</v>
      </c>
      <c r="K23" s="33">
        <f>K24+K25+K26+K27+K28</f>
        <v>20</v>
      </c>
      <c r="L23" s="33">
        <f>L24+L25+L26+L27+L28</f>
        <v>287.175</v>
      </c>
      <c r="M23" s="33">
        <f>M24+M25+M26+M27+M28</f>
        <v>250</v>
      </c>
      <c r="N23" s="33">
        <f>N24+N25+N26+N27+N28</f>
        <v>17.175</v>
      </c>
      <c r="O23" s="33">
        <f t="shared" si="6"/>
        <v>420</v>
      </c>
      <c r="P23" s="33">
        <f>P24+P25+P26+P27+P28</f>
        <v>130</v>
      </c>
      <c r="Q23" s="33">
        <f>Q24+Q25+Q26+Q27+Q28</f>
        <v>20</v>
      </c>
      <c r="R23" s="33">
        <f>R24+R25+R26+R27+R28</f>
        <v>220</v>
      </c>
      <c r="S23" s="33">
        <f>S24+S25+S26+S27+S28</f>
        <v>50</v>
      </c>
      <c r="T23" s="33">
        <f>T24+T25+T26+T27+T28</f>
        <v>0</v>
      </c>
      <c r="U23" s="33">
        <f t="shared" si="7"/>
        <v>1719.35</v>
      </c>
      <c r="V23" s="33">
        <f>V24+V25+V26+V27+V28</f>
        <v>700</v>
      </c>
      <c r="W23" s="33">
        <f>W24+W25+W26+W27+W28</f>
        <v>150</v>
      </c>
      <c r="X23" s="33">
        <f>X24+X25+X26+X27+X28</f>
        <v>567.175</v>
      </c>
      <c r="Y23" s="33">
        <f>Y24+Y25+Y26+Y27+Y28</f>
        <v>285</v>
      </c>
      <c r="Z23" s="33">
        <f>Z24+Z25+Z26+Z27+Z28</f>
        <v>17.175</v>
      </c>
      <c r="AA23" s="33">
        <f t="shared" si="8"/>
        <v>1900</v>
      </c>
      <c r="AB23" s="33">
        <f>AB24+AB25+AB26+AB27+AB28</f>
        <v>1330</v>
      </c>
      <c r="AC23" s="33">
        <f>AC24+AC25+AC26+AC27+AC28</f>
        <v>0</v>
      </c>
      <c r="AD23" s="33">
        <f>AD24+AD25+AD26+AD27+AD28</f>
        <v>570</v>
      </c>
      <c r="AE23" s="33">
        <f>AE24+AE25+AE26+AE27+AE28</f>
        <v>0</v>
      </c>
      <c r="AF23" s="33">
        <f>AF24+AF25+AF26+AF27+AF28</f>
        <v>0</v>
      </c>
      <c r="AG23" s="33">
        <f t="shared" si="9"/>
        <v>4743.700000000001</v>
      </c>
      <c r="AH23" s="33">
        <f>AH24+AH25+AH26+AH27+AH28</f>
        <v>2290</v>
      </c>
      <c r="AI23" s="33">
        <f>AI24+AI25+AI26+AI27+AI28</f>
        <v>190</v>
      </c>
      <c r="AJ23" s="33">
        <f>AJ24+AJ25+AJ26+AJ27+AJ28</f>
        <v>1644.35</v>
      </c>
      <c r="AK23" s="33">
        <f>AK24+AK25+AK26+AK27+AK28</f>
        <v>585</v>
      </c>
      <c r="AL23" s="33">
        <f>AL24+AL25+AL26+AL27+AL28</f>
        <v>34.35</v>
      </c>
    </row>
    <row r="24" spans="1:38" s="6" customFormat="1" ht="69.75" customHeight="1">
      <c r="A24" s="34" t="s">
        <v>118</v>
      </c>
      <c r="B24" s="35" t="s">
        <v>188</v>
      </c>
      <c r="C24" s="15">
        <f t="shared" si="4"/>
        <v>0</v>
      </c>
      <c r="D24" s="5"/>
      <c r="E24" s="5"/>
      <c r="F24" s="5"/>
      <c r="G24" s="5"/>
      <c r="H24" s="5"/>
      <c r="I24" s="15">
        <f t="shared" si="5"/>
        <v>0</v>
      </c>
      <c r="J24" s="5"/>
      <c r="K24" s="5"/>
      <c r="L24" s="5"/>
      <c r="M24" s="5"/>
      <c r="N24" s="5"/>
      <c r="O24" s="15">
        <f t="shared" si="6"/>
        <v>0</v>
      </c>
      <c r="P24" s="5"/>
      <c r="Q24" s="5"/>
      <c r="R24" s="5"/>
      <c r="S24" s="5"/>
      <c r="T24" s="5"/>
      <c r="U24" s="15">
        <f t="shared" si="7"/>
        <v>0</v>
      </c>
      <c r="V24" s="5"/>
      <c r="W24" s="5"/>
      <c r="X24" s="5"/>
      <c r="Y24" s="5"/>
      <c r="Z24" s="5"/>
      <c r="AA24" s="15">
        <f t="shared" si="8"/>
        <v>1900</v>
      </c>
      <c r="AB24" s="5">
        <v>1330</v>
      </c>
      <c r="AC24" s="5"/>
      <c r="AD24" s="5">
        <v>570</v>
      </c>
      <c r="AE24" s="5"/>
      <c r="AF24" s="5"/>
      <c r="AG24" s="15">
        <f t="shared" si="9"/>
        <v>1900</v>
      </c>
      <c r="AH24" s="5">
        <f>D24+J24+P24+V24+AB24</f>
        <v>1330</v>
      </c>
      <c r="AI24" s="5">
        <f aca="true" t="shared" si="12" ref="AH24:AL28">E24+K24+Q24+W24+AC24</f>
        <v>0</v>
      </c>
      <c r="AJ24" s="5">
        <f t="shared" si="12"/>
        <v>570</v>
      </c>
      <c r="AK24" s="5">
        <f t="shared" si="12"/>
        <v>0</v>
      </c>
      <c r="AL24" s="5">
        <f t="shared" si="12"/>
        <v>0</v>
      </c>
    </row>
    <row r="25" spans="1:38" s="6" customFormat="1" ht="74.25" customHeight="1">
      <c r="A25" s="34" t="s">
        <v>119</v>
      </c>
      <c r="B25" s="35" t="s">
        <v>189</v>
      </c>
      <c r="C25" s="15">
        <f t="shared" si="4"/>
        <v>0</v>
      </c>
      <c r="D25" s="5"/>
      <c r="E25" s="5"/>
      <c r="F25" s="5"/>
      <c r="G25" s="5"/>
      <c r="H25" s="5"/>
      <c r="I25" s="15">
        <f t="shared" si="5"/>
        <v>500</v>
      </c>
      <c r="J25" s="5"/>
      <c r="K25" s="5"/>
      <c r="L25" s="5">
        <v>250</v>
      </c>
      <c r="M25" s="5">
        <v>250</v>
      </c>
      <c r="N25" s="5"/>
      <c r="O25" s="15">
        <f t="shared" si="6"/>
        <v>0</v>
      </c>
      <c r="P25" s="5"/>
      <c r="Q25" s="5"/>
      <c r="R25" s="5"/>
      <c r="S25" s="5"/>
      <c r="T25" s="5"/>
      <c r="U25" s="15">
        <f t="shared" si="7"/>
        <v>500</v>
      </c>
      <c r="V25" s="5"/>
      <c r="W25" s="5"/>
      <c r="X25" s="5">
        <v>250</v>
      </c>
      <c r="Y25" s="5">
        <v>250</v>
      </c>
      <c r="Z25" s="5"/>
      <c r="AA25" s="15">
        <f t="shared" si="8"/>
        <v>0</v>
      </c>
      <c r="AB25" s="5"/>
      <c r="AC25" s="5"/>
      <c r="AD25" s="5"/>
      <c r="AE25" s="5"/>
      <c r="AF25" s="5"/>
      <c r="AG25" s="15">
        <f t="shared" si="9"/>
        <v>1000</v>
      </c>
      <c r="AH25" s="5">
        <f t="shared" si="12"/>
        <v>0</v>
      </c>
      <c r="AI25" s="5">
        <f t="shared" si="12"/>
        <v>0</v>
      </c>
      <c r="AJ25" s="5">
        <f t="shared" si="12"/>
        <v>500</v>
      </c>
      <c r="AK25" s="5">
        <f t="shared" si="12"/>
        <v>500</v>
      </c>
      <c r="AL25" s="5">
        <f t="shared" si="12"/>
        <v>0</v>
      </c>
    </row>
    <row r="26" spans="1:38" s="6" customFormat="1" ht="84" customHeight="1">
      <c r="A26" s="34" t="s">
        <v>190</v>
      </c>
      <c r="B26" s="35" t="s">
        <v>195</v>
      </c>
      <c r="C26" s="15">
        <f>D26+E26+F26+G26+H26</f>
        <v>0</v>
      </c>
      <c r="D26" s="5"/>
      <c r="E26" s="5"/>
      <c r="F26" s="5"/>
      <c r="G26" s="5"/>
      <c r="H26" s="5"/>
      <c r="I26" s="15">
        <f>J26+K26+L26+M26+N26</f>
        <v>34.35</v>
      </c>
      <c r="J26" s="5"/>
      <c r="K26" s="5"/>
      <c r="L26" s="5">
        <v>17.175</v>
      </c>
      <c r="M26" s="5"/>
      <c r="N26" s="5">
        <v>17.175</v>
      </c>
      <c r="O26" s="15">
        <f>P26+Q26+R26+S26+T26</f>
        <v>0</v>
      </c>
      <c r="P26" s="5"/>
      <c r="Q26" s="5"/>
      <c r="R26" s="5"/>
      <c r="S26" s="5"/>
      <c r="T26" s="5"/>
      <c r="U26" s="15">
        <f>V26+W26+X26+Y26+Z26</f>
        <v>34.35</v>
      </c>
      <c r="V26" s="5"/>
      <c r="W26" s="5"/>
      <c r="X26" s="5">
        <v>17.175</v>
      </c>
      <c r="Y26" s="5"/>
      <c r="Z26" s="5">
        <v>17.175</v>
      </c>
      <c r="AA26" s="15">
        <f>AB26+AC26+AD26+AE26+AF26</f>
        <v>0</v>
      </c>
      <c r="AB26" s="5"/>
      <c r="AC26" s="5"/>
      <c r="AD26" s="5"/>
      <c r="AE26" s="5"/>
      <c r="AF26" s="5"/>
      <c r="AG26" s="15">
        <f t="shared" si="9"/>
        <v>68.7</v>
      </c>
      <c r="AH26" s="5">
        <f t="shared" si="12"/>
        <v>0</v>
      </c>
      <c r="AI26" s="5">
        <f t="shared" si="12"/>
        <v>0</v>
      </c>
      <c r="AJ26" s="5">
        <f t="shared" si="12"/>
        <v>34.35</v>
      </c>
      <c r="AK26" s="5">
        <f t="shared" si="12"/>
        <v>0</v>
      </c>
      <c r="AL26" s="5">
        <f t="shared" si="12"/>
        <v>34.35</v>
      </c>
    </row>
    <row r="27" spans="1:38" s="6" customFormat="1" ht="84" customHeight="1">
      <c r="A27" s="34" t="s">
        <v>191</v>
      </c>
      <c r="B27" s="35" t="s">
        <v>192</v>
      </c>
      <c r="C27" s="15">
        <f>D27+E27+F27+G27+H27</f>
        <v>0</v>
      </c>
      <c r="D27" s="5"/>
      <c r="E27" s="5"/>
      <c r="F27" s="5"/>
      <c r="G27" s="5"/>
      <c r="H27" s="5"/>
      <c r="I27" s="15">
        <f>J27+K27+L27+M27+N27</f>
        <v>170</v>
      </c>
      <c r="J27" s="5">
        <v>130</v>
      </c>
      <c r="K27" s="5">
        <v>20</v>
      </c>
      <c r="L27" s="5">
        <v>20</v>
      </c>
      <c r="M27" s="5"/>
      <c r="N27" s="5"/>
      <c r="O27" s="15">
        <f>P27+Q27+R27+S27+T27</f>
        <v>170</v>
      </c>
      <c r="P27" s="5">
        <v>130</v>
      </c>
      <c r="Q27" s="5">
        <v>20</v>
      </c>
      <c r="R27" s="5">
        <v>20</v>
      </c>
      <c r="S27" s="5"/>
      <c r="T27" s="5"/>
      <c r="U27" s="15">
        <f>V27+W27+X27+Y27+Z27</f>
        <v>1000</v>
      </c>
      <c r="V27" s="5">
        <v>700</v>
      </c>
      <c r="W27" s="5">
        <v>150</v>
      </c>
      <c r="X27" s="5">
        <v>150</v>
      </c>
      <c r="Y27" s="5"/>
      <c r="Z27" s="5"/>
      <c r="AA27" s="15">
        <f>AB27+AC27+AD27+AE27+AF27</f>
        <v>0</v>
      </c>
      <c r="AB27" s="5"/>
      <c r="AC27" s="5"/>
      <c r="AD27" s="5"/>
      <c r="AE27" s="5"/>
      <c r="AF27" s="5"/>
      <c r="AG27" s="15">
        <f t="shared" si="9"/>
        <v>1340</v>
      </c>
      <c r="AH27" s="5">
        <f t="shared" si="12"/>
        <v>960</v>
      </c>
      <c r="AI27" s="5">
        <f t="shared" si="12"/>
        <v>190</v>
      </c>
      <c r="AJ27" s="5">
        <f t="shared" si="12"/>
        <v>190</v>
      </c>
      <c r="AK27" s="5">
        <f t="shared" si="12"/>
        <v>0</v>
      </c>
      <c r="AL27" s="5">
        <f t="shared" si="12"/>
        <v>0</v>
      </c>
    </row>
    <row r="28" spans="1:38" s="6" customFormat="1" ht="84" customHeight="1">
      <c r="A28" s="34" t="s">
        <v>194</v>
      </c>
      <c r="B28" s="35" t="s">
        <v>193</v>
      </c>
      <c r="C28" s="15">
        <f>D28+E28+F28+G28+H28</f>
        <v>0</v>
      </c>
      <c r="D28" s="5"/>
      <c r="E28" s="5"/>
      <c r="F28" s="5"/>
      <c r="G28" s="5"/>
      <c r="H28" s="5"/>
      <c r="I28" s="15">
        <f>J28+K28+L28+M28+N28</f>
        <v>0</v>
      </c>
      <c r="J28" s="5"/>
      <c r="K28" s="5"/>
      <c r="L28" s="5"/>
      <c r="M28" s="5"/>
      <c r="N28" s="5"/>
      <c r="O28" s="15">
        <f>P28+Q28+R28+S28+T28</f>
        <v>250</v>
      </c>
      <c r="P28" s="5"/>
      <c r="Q28" s="5"/>
      <c r="R28" s="5">
        <v>200</v>
      </c>
      <c r="S28" s="5">
        <v>50</v>
      </c>
      <c r="T28" s="5"/>
      <c r="U28" s="15">
        <f>V28+W28+X28+Y28+Z28</f>
        <v>185</v>
      </c>
      <c r="V28" s="5"/>
      <c r="W28" s="5"/>
      <c r="X28" s="5">
        <v>150</v>
      </c>
      <c r="Y28" s="5">
        <v>35</v>
      </c>
      <c r="Z28" s="5"/>
      <c r="AA28" s="15">
        <f>AB28+AC28+AD28+AE28+AF28</f>
        <v>0</v>
      </c>
      <c r="AB28" s="5"/>
      <c r="AC28" s="5"/>
      <c r="AD28" s="5"/>
      <c r="AE28" s="5"/>
      <c r="AF28" s="5"/>
      <c r="AG28" s="15">
        <f t="shared" si="9"/>
        <v>435</v>
      </c>
      <c r="AH28" s="5">
        <f t="shared" si="12"/>
        <v>0</v>
      </c>
      <c r="AI28" s="5">
        <f t="shared" si="12"/>
        <v>0</v>
      </c>
      <c r="AJ28" s="5">
        <f t="shared" si="12"/>
        <v>350</v>
      </c>
      <c r="AK28" s="5">
        <f t="shared" si="12"/>
        <v>85</v>
      </c>
      <c r="AL28" s="5">
        <f t="shared" si="12"/>
        <v>0</v>
      </c>
    </row>
    <row r="29" spans="1:38" s="4" customFormat="1" ht="85.5" customHeight="1">
      <c r="A29" s="39">
        <v>4</v>
      </c>
      <c r="B29" s="41" t="s">
        <v>115</v>
      </c>
      <c r="C29" s="38">
        <f aca="true" t="shared" si="13" ref="C29:AL29">C12+C16+C23</f>
        <v>2702.002</v>
      </c>
      <c r="D29" s="38">
        <f t="shared" si="13"/>
        <v>2297.002</v>
      </c>
      <c r="E29" s="38">
        <f t="shared" si="13"/>
        <v>30</v>
      </c>
      <c r="F29" s="38">
        <f t="shared" si="13"/>
        <v>250.20000000000002</v>
      </c>
      <c r="G29" s="38">
        <f t="shared" si="13"/>
        <v>124.8</v>
      </c>
      <c r="H29" s="38">
        <f t="shared" si="13"/>
        <v>0</v>
      </c>
      <c r="I29" s="38">
        <f t="shared" si="13"/>
        <v>2899.35</v>
      </c>
      <c r="J29" s="38">
        <f t="shared" si="13"/>
        <v>1995.75</v>
      </c>
      <c r="K29" s="38">
        <f t="shared" si="13"/>
        <v>34.25</v>
      </c>
      <c r="L29" s="38">
        <f t="shared" si="13"/>
        <v>601.5250000000001</v>
      </c>
      <c r="M29" s="38">
        <f t="shared" si="13"/>
        <v>250.65</v>
      </c>
      <c r="N29" s="38">
        <f t="shared" si="13"/>
        <v>17.175</v>
      </c>
      <c r="O29" s="38">
        <f t="shared" si="13"/>
        <v>3945</v>
      </c>
      <c r="P29" s="38">
        <f t="shared" si="13"/>
        <v>3370</v>
      </c>
      <c r="Q29" s="38">
        <f t="shared" si="13"/>
        <v>80</v>
      </c>
      <c r="R29" s="38">
        <f t="shared" si="13"/>
        <v>395</v>
      </c>
      <c r="S29" s="38">
        <f t="shared" si="13"/>
        <v>100</v>
      </c>
      <c r="T29" s="38">
        <f t="shared" si="13"/>
        <v>375</v>
      </c>
      <c r="U29" s="38">
        <f t="shared" si="13"/>
        <v>2797.35</v>
      </c>
      <c r="V29" s="38">
        <f t="shared" si="13"/>
        <v>1616.3</v>
      </c>
      <c r="W29" s="38">
        <f t="shared" si="13"/>
        <v>150</v>
      </c>
      <c r="X29" s="38">
        <f t="shared" si="13"/>
        <v>674.9749999999999</v>
      </c>
      <c r="Y29" s="38">
        <f t="shared" si="13"/>
        <v>338.9</v>
      </c>
      <c r="Z29" s="38">
        <f t="shared" si="13"/>
        <v>17.175</v>
      </c>
      <c r="AA29" s="38">
        <f t="shared" si="13"/>
        <v>1900</v>
      </c>
      <c r="AB29" s="38">
        <f t="shared" si="13"/>
        <v>1330</v>
      </c>
      <c r="AC29" s="38">
        <f t="shared" si="13"/>
        <v>0</v>
      </c>
      <c r="AD29" s="38">
        <f t="shared" si="13"/>
        <v>570</v>
      </c>
      <c r="AE29" s="38">
        <f t="shared" si="13"/>
        <v>0</v>
      </c>
      <c r="AF29" s="38">
        <f t="shared" si="13"/>
        <v>0</v>
      </c>
      <c r="AG29" s="38">
        <f t="shared" si="13"/>
        <v>14243.702000000001</v>
      </c>
      <c r="AH29" s="38">
        <f t="shared" si="13"/>
        <v>10609.052</v>
      </c>
      <c r="AI29" s="38">
        <f t="shared" si="13"/>
        <v>294.25</v>
      </c>
      <c r="AJ29" s="38">
        <f t="shared" si="13"/>
        <v>2491.7</v>
      </c>
      <c r="AK29" s="38">
        <f t="shared" si="13"/>
        <v>814.35</v>
      </c>
      <c r="AL29" s="38">
        <f t="shared" si="13"/>
        <v>409.35</v>
      </c>
    </row>
    <row r="30" spans="1:38" s="48" customFormat="1" ht="27" customHeight="1">
      <c r="A30" s="45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</row>
    <row r="31" spans="1:38" s="48" customFormat="1" ht="27" customHeight="1">
      <c r="A31" s="45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 s="51" customFormat="1" ht="27" customHeight="1">
      <c r="A32" s="49"/>
      <c r="B32" s="72" t="s">
        <v>120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74" t="s">
        <v>121</v>
      </c>
      <c r="AD32" s="74"/>
      <c r="AE32" s="74"/>
      <c r="AF32" s="74"/>
      <c r="AG32" s="74"/>
      <c r="AH32" s="74"/>
      <c r="AI32" s="74"/>
      <c r="AJ32" s="74"/>
      <c r="AK32" s="50"/>
      <c r="AL32" s="50"/>
    </row>
    <row r="33" spans="1:38" s="48" customFormat="1" ht="27" customHeight="1">
      <c r="A33" s="45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</row>
    <row r="35" spans="1:38" s="14" customFormat="1" ht="69.75" customHeight="1">
      <c r="A35" s="26"/>
      <c r="B35" s="26"/>
      <c r="C35" s="27">
        <f>D29+E29+F29+G29+H29</f>
        <v>2702.002</v>
      </c>
      <c r="D35" s="26"/>
      <c r="E35" s="26"/>
      <c r="F35" s="26"/>
      <c r="G35" s="26"/>
      <c r="H35" s="26"/>
      <c r="I35" s="27">
        <f>J29+K29+L29+M29+N29</f>
        <v>2899.3500000000004</v>
      </c>
      <c r="J35" s="28"/>
      <c r="K35" s="26"/>
      <c r="L35" s="26"/>
      <c r="M35" s="26"/>
      <c r="N35" s="26"/>
      <c r="O35" s="27">
        <f>P29+Q29+R29+S29+T29</f>
        <v>4320</v>
      </c>
      <c r="P35" s="26"/>
      <c r="Q35" s="26"/>
      <c r="R35" s="26"/>
      <c r="S35" s="26"/>
      <c r="T35" s="26"/>
      <c r="U35" s="27">
        <f>V29+W29+X29+Y29+Z29</f>
        <v>2797.35</v>
      </c>
      <c r="V35" s="26"/>
      <c r="W35" s="26"/>
      <c r="X35" s="26"/>
      <c r="Y35" s="26"/>
      <c r="Z35" s="26"/>
      <c r="AA35" s="27">
        <f>AB29+AC29+AD29+AE29+AF29</f>
        <v>1900</v>
      </c>
      <c r="AB35" s="26"/>
      <c r="AC35" s="26"/>
      <c r="AD35" s="26"/>
      <c r="AE35" s="26"/>
      <c r="AF35" s="26"/>
      <c r="AG35" s="52">
        <f>AH29+AI29+AJ29+AK29+AL29</f>
        <v>14618.702000000001</v>
      </c>
      <c r="AH35" s="26"/>
      <c r="AI35" s="26"/>
      <c r="AJ35" s="26"/>
      <c r="AK35" s="26"/>
      <c r="AL35" s="26"/>
    </row>
    <row r="36" spans="1:38" s="2" customFormat="1" ht="43.5" customHeight="1">
      <c r="A36" s="26"/>
      <c r="B36" s="26"/>
      <c r="C36" s="27">
        <f>C29-C35</f>
        <v>0</v>
      </c>
      <c r="D36" s="26"/>
      <c r="E36" s="26"/>
      <c r="F36" s="26"/>
      <c r="G36" s="26"/>
      <c r="H36" s="26"/>
      <c r="I36" s="27">
        <f>I29-I35</f>
        <v>0</v>
      </c>
      <c r="J36" s="28"/>
      <c r="K36" s="26"/>
      <c r="L36" s="26"/>
      <c r="M36" s="26"/>
      <c r="N36" s="26"/>
      <c r="O36" s="27">
        <f>O29-O35</f>
        <v>-375</v>
      </c>
      <c r="P36" s="26"/>
      <c r="Q36" s="26"/>
      <c r="R36" s="26"/>
      <c r="S36" s="26"/>
      <c r="T36" s="26"/>
      <c r="U36" s="27">
        <f>U29-U35</f>
        <v>0</v>
      </c>
      <c r="V36" s="26"/>
      <c r="W36" s="26"/>
      <c r="X36" s="26"/>
      <c r="Y36" s="26"/>
      <c r="Z36" s="26"/>
      <c r="AA36" s="27">
        <f>AA29-AA35</f>
        <v>0</v>
      </c>
      <c r="AB36" s="26"/>
      <c r="AC36" s="26"/>
      <c r="AD36" s="26"/>
      <c r="AE36" s="26"/>
      <c r="AF36" s="26"/>
      <c r="AG36" s="27">
        <f>AG29-AG35</f>
        <v>-375</v>
      </c>
      <c r="AH36" s="26"/>
      <c r="AI36" s="26"/>
      <c r="AJ36" s="26"/>
      <c r="AK36" s="26"/>
      <c r="AL36" s="26"/>
    </row>
    <row r="37" spans="1:38" s="2" customFormat="1" ht="12.75">
      <c r="A37" s="26"/>
      <c r="B37" s="26"/>
      <c r="C37" s="29"/>
      <c r="D37" s="26"/>
      <c r="E37" s="26"/>
      <c r="F37" s="26"/>
      <c r="G37" s="26"/>
      <c r="H37" s="26"/>
      <c r="I37" s="29"/>
      <c r="J37" s="28"/>
      <c r="K37" s="26"/>
      <c r="L37" s="26"/>
      <c r="M37" s="26"/>
      <c r="N37" s="26"/>
      <c r="O37" s="29"/>
      <c r="P37" s="26"/>
      <c r="Q37" s="26"/>
      <c r="R37" s="26"/>
      <c r="S37" s="26"/>
      <c r="T37" s="26"/>
      <c r="U37" s="29"/>
      <c r="V37" s="26"/>
      <c r="W37" s="26"/>
      <c r="X37" s="26"/>
      <c r="Y37" s="26"/>
      <c r="Z37" s="26"/>
      <c r="AA37" s="29"/>
      <c r="AB37" s="26"/>
      <c r="AC37" s="26"/>
      <c r="AD37" s="26"/>
      <c r="AE37" s="26"/>
      <c r="AF37" s="26"/>
      <c r="AG37" s="29"/>
      <c r="AH37" s="26"/>
      <c r="AI37" s="26"/>
      <c r="AJ37" s="26"/>
      <c r="AK37" s="26"/>
      <c r="AL37" s="26"/>
    </row>
    <row r="38" spans="1:38" s="2" customFormat="1" ht="12.75">
      <c r="A38" s="26"/>
      <c r="B38" s="26"/>
      <c r="C38" s="29"/>
      <c r="D38" s="26"/>
      <c r="E38" s="26"/>
      <c r="F38" s="26"/>
      <c r="G38" s="26"/>
      <c r="H38" s="26"/>
      <c r="I38" s="29"/>
      <c r="J38" s="28"/>
      <c r="K38" s="26"/>
      <c r="L38" s="26"/>
      <c r="M38" s="26"/>
      <c r="N38" s="26"/>
      <c r="O38" s="29"/>
      <c r="P38" s="26"/>
      <c r="Q38" s="26"/>
      <c r="R38" s="26"/>
      <c r="S38" s="26"/>
      <c r="T38" s="26"/>
      <c r="U38" s="29"/>
      <c r="V38" s="26"/>
      <c r="W38" s="26"/>
      <c r="X38" s="26"/>
      <c r="Y38" s="26"/>
      <c r="Z38" s="26"/>
      <c r="AA38" s="29"/>
      <c r="AB38" s="26"/>
      <c r="AC38" s="26"/>
      <c r="AD38" s="26"/>
      <c r="AE38" s="26"/>
      <c r="AF38" s="26"/>
      <c r="AG38" s="29"/>
      <c r="AH38" s="26"/>
      <c r="AI38" s="26"/>
      <c r="AJ38" s="26"/>
      <c r="AK38" s="26"/>
      <c r="AL38" s="26"/>
    </row>
    <row r="39" spans="1:38" s="2" customFormat="1" ht="12.75">
      <c r="A39" s="26"/>
      <c r="B39" s="26"/>
      <c r="C39" s="29"/>
      <c r="D39" s="26"/>
      <c r="E39" s="26"/>
      <c r="F39" s="26"/>
      <c r="G39" s="26"/>
      <c r="H39" s="26"/>
      <c r="I39" s="29"/>
      <c r="J39" s="28"/>
      <c r="K39" s="26"/>
      <c r="L39" s="26"/>
      <c r="M39" s="26"/>
      <c r="N39" s="26"/>
      <c r="O39" s="29"/>
      <c r="P39" s="26"/>
      <c r="Q39" s="26"/>
      <c r="R39" s="26"/>
      <c r="S39" s="26"/>
      <c r="T39" s="26"/>
      <c r="U39" s="29"/>
      <c r="V39" s="26"/>
      <c r="W39" s="26"/>
      <c r="X39" s="26"/>
      <c r="Y39" s="26"/>
      <c r="Z39" s="26"/>
      <c r="AA39" s="29"/>
      <c r="AB39" s="26"/>
      <c r="AC39" s="26"/>
      <c r="AD39" s="26"/>
      <c r="AE39" s="26"/>
      <c r="AF39" s="26"/>
      <c r="AG39" s="29"/>
      <c r="AH39" s="26"/>
      <c r="AI39" s="26"/>
      <c r="AJ39" s="26"/>
      <c r="AK39" s="26"/>
      <c r="AL39" s="26"/>
    </row>
    <row r="40" spans="1:38" s="2" customFormat="1" ht="12.75">
      <c r="A40" s="26"/>
      <c r="B40" s="26"/>
      <c r="C40" s="29"/>
      <c r="D40" s="26"/>
      <c r="E40" s="26"/>
      <c r="F40" s="26"/>
      <c r="G40" s="26"/>
      <c r="H40" s="26"/>
      <c r="I40" s="29"/>
      <c r="J40" s="28"/>
      <c r="K40" s="26"/>
      <c r="L40" s="26"/>
      <c r="M40" s="26"/>
      <c r="N40" s="26"/>
      <c r="O40" s="29"/>
      <c r="P40" s="26"/>
      <c r="Q40" s="26"/>
      <c r="R40" s="26"/>
      <c r="S40" s="26"/>
      <c r="T40" s="26"/>
      <c r="U40" s="29"/>
      <c r="V40" s="26"/>
      <c r="W40" s="26"/>
      <c r="X40" s="26"/>
      <c r="Y40" s="26"/>
      <c r="Z40" s="26"/>
      <c r="AA40" s="29"/>
      <c r="AB40" s="26"/>
      <c r="AC40" s="26"/>
      <c r="AD40" s="26"/>
      <c r="AE40" s="26"/>
      <c r="AF40" s="26"/>
      <c r="AG40" s="29"/>
      <c r="AH40" s="26"/>
      <c r="AI40" s="26"/>
      <c r="AJ40" s="26"/>
      <c r="AK40" s="26"/>
      <c r="AL40" s="26"/>
    </row>
    <row r="41" spans="1:38" s="2" customFormat="1" ht="12.75">
      <c r="A41" s="26"/>
      <c r="B41" s="26"/>
      <c r="C41" s="29"/>
      <c r="D41" s="26"/>
      <c r="E41" s="26"/>
      <c r="F41" s="26"/>
      <c r="G41" s="26"/>
      <c r="H41" s="26"/>
      <c r="I41" s="29"/>
      <c r="J41" s="28"/>
      <c r="K41" s="26"/>
      <c r="L41" s="26"/>
      <c r="M41" s="26"/>
      <c r="N41" s="26"/>
      <c r="O41" s="29"/>
      <c r="P41" s="26"/>
      <c r="Q41" s="26"/>
      <c r="R41" s="26"/>
      <c r="S41" s="26"/>
      <c r="T41" s="26"/>
      <c r="U41" s="29"/>
      <c r="V41" s="26"/>
      <c r="W41" s="26"/>
      <c r="X41" s="26"/>
      <c r="Y41" s="26"/>
      <c r="Z41" s="26"/>
      <c r="AA41" s="29"/>
      <c r="AB41" s="26"/>
      <c r="AC41" s="26"/>
      <c r="AD41" s="26"/>
      <c r="AE41" s="26"/>
      <c r="AF41" s="26"/>
      <c r="AG41" s="29"/>
      <c r="AH41" s="26"/>
      <c r="AI41" s="26"/>
      <c r="AJ41" s="26"/>
      <c r="AK41" s="26"/>
      <c r="AL41" s="26"/>
    </row>
    <row r="42" spans="1:38" s="2" customFormat="1" ht="12.75">
      <c r="A42" s="26"/>
      <c r="B42" s="26"/>
      <c r="C42" s="29"/>
      <c r="D42" s="26"/>
      <c r="E42" s="26"/>
      <c r="F42" s="26"/>
      <c r="G42" s="26"/>
      <c r="H42" s="26"/>
      <c r="I42" s="29"/>
      <c r="J42" s="28"/>
      <c r="K42" s="26"/>
      <c r="L42" s="26"/>
      <c r="M42" s="26"/>
      <c r="N42" s="26"/>
      <c r="O42" s="29"/>
      <c r="P42" s="26"/>
      <c r="Q42" s="26"/>
      <c r="R42" s="26"/>
      <c r="S42" s="26"/>
      <c r="T42" s="26"/>
      <c r="U42" s="29"/>
      <c r="V42" s="26"/>
      <c r="W42" s="26"/>
      <c r="X42" s="26"/>
      <c r="Y42" s="26"/>
      <c r="Z42" s="26"/>
      <c r="AA42" s="29"/>
      <c r="AB42" s="26"/>
      <c r="AC42" s="26"/>
      <c r="AD42" s="26"/>
      <c r="AE42" s="26"/>
      <c r="AF42" s="26"/>
      <c r="AG42" s="29"/>
      <c r="AH42" s="26"/>
      <c r="AI42" s="26"/>
      <c r="AJ42" s="26"/>
      <c r="AK42" s="26"/>
      <c r="AL42" s="26"/>
    </row>
    <row r="43" spans="1:38" s="2" customFormat="1" ht="12.75">
      <c r="A43" s="26"/>
      <c r="B43" s="26"/>
      <c r="C43" s="29"/>
      <c r="D43" s="26"/>
      <c r="E43" s="26"/>
      <c r="F43" s="26"/>
      <c r="G43" s="26"/>
      <c r="H43" s="26"/>
      <c r="I43" s="29"/>
      <c r="J43" s="28"/>
      <c r="K43" s="26"/>
      <c r="L43" s="26"/>
      <c r="M43" s="26"/>
      <c r="N43" s="26"/>
      <c r="O43" s="29"/>
      <c r="P43" s="26"/>
      <c r="Q43" s="26"/>
      <c r="R43" s="26"/>
      <c r="S43" s="26"/>
      <c r="T43" s="26"/>
      <c r="U43" s="29"/>
      <c r="V43" s="26"/>
      <c r="W43" s="26"/>
      <c r="X43" s="26"/>
      <c r="Y43" s="26"/>
      <c r="Z43" s="26"/>
      <c r="AA43" s="29"/>
      <c r="AB43" s="26"/>
      <c r="AC43" s="26"/>
      <c r="AD43" s="26"/>
      <c r="AE43" s="26"/>
      <c r="AF43" s="26"/>
      <c r="AG43" s="29"/>
      <c r="AH43" s="26"/>
      <c r="AI43" s="26"/>
      <c r="AJ43" s="26"/>
      <c r="AK43" s="26"/>
      <c r="AL43" s="26"/>
    </row>
    <row r="44" spans="1:38" s="2" customFormat="1" ht="12.75">
      <c r="A44" s="26"/>
      <c r="B44" s="26"/>
      <c r="C44" s="29"/>
      <c r="D44" s="26"/>
      <c r="E44" s="26"/>
      <c r="F44" s="26"/>
      <c r="G44" s="26"/>
      <c r="H44" s="26"/>
      <c r="I44" s="29"/>
      <c r="J44" s="28"/>
      <c r="K44" s="26"/>
      <c r="L44" s="26"/>
      <c r="M44" s="26"/>
      <c r="N44" s="26"/>
      <c r="O44" s="29"/>
      <c r="P44" s="26"/>
      <c r="Q44" s="26"/>
      <c r="R44" s="26"/>
      <c r="S44" s="26"/>
      <c r="T44" s="26"/>
      <c r="U44" s="29"/>
      <c r="V44" s="26"/>
      <c r="W44" s="26"/>
      <c r="X44" s="26"/>
      <c r="Y44" s="26"/>
      <c r="Z44" s="26"/>
      <c r="AA44" s="29"/>
      <c r="AB44" s="26"/>
      <c r="AC44" s="26"/>
      <c r="AD44" s="26"/>
      <c r="AE44" s="26"/>
      <c r="AF44" s="26"/>
      <c r="AG44" s="29"/>
      <c r="AH44" s="26"/>
      <c r="AI44" s="26"/>
      <c r="AJ44" s="26"/>
      <c r="AK44" s="26"/>
      <c r="AL44" s="26"/>
    </row>
    <row r="45" spans="1:38" s="2" customFormat="1" ht="12.75">
      <c r="A45" s="26"/>
      <c r="B45" s="26"/>
      <c r="C45" s="29"/>
      <c r="D45" s="26"/>
      <c r="E45" s="26"/>
      <c r="F45" s="26"/>
      <c r="G45" s="26"/>
      <c r="H45" s="26"/>
      <c r="I45" s="29"/>
      <c r="J45" s="28"/>
      <c r="K45" s="26"/>
      <c r="L45" s="26"/>
      <c r="M45" s="26"/>
      <c r="N45" s="26"/>
      <c r="O45" s="29"/>
      <c r="P45" s="26"/>
      <c r="Q45" s="26"/>
      <c r="R45" s="26"/>
      <c r="S45" s="26"/>
      <c r="T45" s="26"/>
      <c r="U45" s="29"/>
      <c r="V45" s="26"/>
      <c r="W45" s="26"/>
      <c r="X45" s="26"/>
      <c r="Y45" s="26"/>
      <c r="Z45" s="26"/>
      <c r="AA45" s="29"/>
      <c r="AB45" s="26"/>
      <c r="AC45" s="26"/>
      <c r="AD45" s="26"/>
      <c r="AE45" s="26"/>
      <c r="AF45" s="26"/>
      <c r="AG45" s="29"/>
      <c r="AH45" s="26"/>
      <c r="AI45" s="26"/>
      <c r="AJ45" s="26"/>
      <c r="AK45" s="26"/>
      <c r="AL45" s="26"/>
    </row>
    <row r="46" spans="1:38" s="2" customFormat="1" ht="12.75">
      <c r="A46" s="26"/>
      <c r="B46" s="26"/>
      <c r="C46" s="29"/>
      <c r="D46" s="26"/>
      <c r="E46" s="26"/>
      <c r="F46" s="26"/>
      <c r="G46" s="26"/>
      <c r="H46" s="26"/>
      <c r="I46" s="29"/>
      <c r="J46" s="28"/>
      <c r="K46" s="26"/>
      <c r="L46" s="26"/>
      <c r="M46" s="26"/>
      <c r="N46" s="26"/>
      <c r="O46" s="29"/>
      <c r="P46" s="26"/>
      <c r="Q46" s="26"/>
      <c r="R46" s="26"/>
      <c r="S46" s="26"/>
      <c r="T46" s="26"/>
      <c r="U46" s="29"/>
      <c r="V46" s="26"/>
      <c r="W46" s="26"/>
      <c r="X46" s="26"/>
      <c r="Y46" s="26"/>
      <c r="Z46" s="26"/>
      <c r="AA46" s="29"/>
      <c r="AB46" s="26"/>
      <c r="AC46" s="26"/>
      <c r="AD46" s="26"/>
      <c r="AE46" s="26"/>
      <c r="AF46" s="26"/>
      <c r="AG46" s="29"/>
      <c r="AH46" s="26"/>
      <c r="AI46" s="26"/>
      <c r="AJ46" s="26"/>
      <c r="AK46" s="26"/>
      <c r="AL46" s="26"/>
    </row>
    <row r="47" spans="1:38" s="2" customFormat="1" ht="12.75">
      <c r="A47" s="26"/>
      <c r="B47" s="26"/>
      <c r="C47" s="29"/>
      <c r="D47" s="26"/>
      <c r="E47" s="26"/>
      <c r="F47" s="26"/>
      <c r="G47" s="26"/>
      <c r="H47" s="26"/>
      <c r="I47" s="29"/>
      <c r="J47" s="28"/>
      <c r="K47" s="26"/>
      <c r="L47" s="26"/>
      <c r="M47" s="26"/>
      <c r="N47" s="26"/>
      <c r="O47" s="29"/>
      <c r="P47" s="26"/>
      <c r="Q47" s="26"/>
      <c r="R47" s="26"/>
      <c r="S47" s="26"/>
      <c r="T47" s="26"/>
      <c r="U47" s="29"/>
      <c r="V47" s="26"/>
      <c r="W47" s="26"/>
      <c r="X47" s="26"/>
      <c r="Y47" s="26"/>
      <c r="Z47" s="26"/>
      <c r="AA47" s="29"/>
      <c r="AB47" s="26"/>
      <c r="AC47" s="26"/>
      <c r="AD47" s="26"/>
      <c r="AE47" s="26"/>
      <c r="AF47" s="26"/>
      <c r="AG47" s="29"/>
      <c r="AH47" s="26"/>
      <c r="AI47" s="26"/>
      <c r="AJ47" s="26"/>
      <c r="AK47" s="26"/>
      <c r="AL47" s="26"/>
    </row>
    <row r="48" spans="1:38" s="2" customFormat="1" ht="12.75">
      <c r="A48" s="26"/>
      <c r="B48" s="26"/>
      <c r="C48" s="29"/>
      <c r="D48" s="26"/>
      <c r="E48" s="26"/>
      <c r="F48" s="26"/>
      <c r="G48" s="26"/>
      <c r="H48" s="26"/>
      <c r="I48" s="29"/>
      <c r="J48" s="28"/>
      <c r="K48" s="26"/>
      <c r="L48" s="26"/>
      <c r="M48" s="26"/>
      <c r="N48" s="26"/>
      <c r="O48" s="29"/>
      <c r="P48" s="26"/>
      <c r="Q48" s="26"/>
      <c r="R48" s="26"/>
      <c r="S48" s="26"/>
      <c r="T48" s="26"/>
      <c r="U48" s="29"/>
      <c r="V48" s="26"/>
      <c r="W48" s="26"/>
      <c r="X48" s="26"/>
      <c r="Y48" s="26"/>
      <c r="Z48" s="26"/>
      <c r="AA48" s="29"/>
      <c r="AB48" s="26"/>
      <c r="AC48" s="26"/>
      <c r="AD48" s="26"/>
      <c r="AE48" s="26"/>
      <c r="AF48" s="26"/>
      <c r="AG48" s="29"/>
      <c r="AH48" s="26"/>
      <c r="AI48" s="26"/>
      <c r="AJ48" s="26"/>
      <c r="AK48" s="26"/>
      <c r="AL48" s="26"/>
    </row>
    <row r="49" spans="1:38" s="2" customFormat="1" ht="12.75">
      <c r="A49" s="26"/>
      <c r="B49" s="26"/>
      <c r="C49" s="29"/>
      <c r="D49" s="26"/>
      <c r="E49" s="26"/>
      <c r="F49" s="26"/>
      <c r="G49" s="26"/>
      <c r="H49" s="26"/>
      <c r="I49" s="29"/>
      <c r="J49" s="28"/>
      <c r="K49" s="26"/>
      <c r="L49" s="26"/>
      <c r="M49" s="26"/>
      <c r="N49" s="26"/>
      <c r="O49" s="29"/>
      <c r="P49" s="26"/>
      <c r="Q49" s="26"/>
      <c r="R49" s="26"/>
      <c r="S49" s="26"/>
      <c r="T49" s="26"/>
      <c r="U49" s="29"/>
      <c r="V49" s="26"/>
      <c r="W49" s="26"/>
      <c r="X49" s="26"/>
      <c r="Y49" s="26"/>
      <c r="Z49" s="26"/>
      <c r="AA49" s="29"/>
      <c r="AB49" s="26"/>
      <c r="AC49" s="26"/>
      <c r="AD49" s="26"/>
      <c r="AE49" s="26"/>
      <c r="AF49" s="26"/>
      <c r="AG49" s="29"/>
      <c r="AH49" s="26"/>
      <c r="AI49" s="26"/>
      <c r="AJ49" s="26"/>
      <c r="AK49" s="26"/>
      <c r="AL49" s="26"/>
    </row>
    <row r="50" spans="1:38" s="2" customFormat="1" ht="12.75">
      <c r="A50" s="26"/>
      <c r="B50" s="26"/>
      <c r="C50" s="29"/>
      <c r="D50" s="26"/>
      <c r="E50" s="26"/>
      <c r="F50" s="26"/>
      <c r="G50" s="26"/>
      <c r="H50" s="26"/>
      <c r="I50" s="29"/>
      <c r="J50" s="28"/>
      <c r="K50" s="26"/>
      <c r="L50" s="26"/>
      <c r="M50" s="26"/>
      <c r="N50" s="26"/>
      <c r="O50" s="29"/>
      <c r="P50" s="26"/>
      <c r="Q50" s="26"/>
      <c r="R50" s="26"/>
      <c r="S50" s="26"/>
      <c r="T50" s="26"/>
      <c r="U50" s="29"/>
      <c r="V50" s="26"/>
      <c r="W50" s="26"/>
      <c r="X50" s="26"/>
      <c r="Y50" s="26"/>
      <c r="Z50" s="26"/>
      <c r="AA50" s="29"/>
      <c r="AB50" s="26"/>
      <c r="AC50" s="26"/>
      <c r="AD50" s="26"/>
      <c r="AE50" s="26"/>
      <c r="AF50" s="26"/>
      <c r="AG50" s="29"/>
      <c r="AH50" s="26"/>
      <c r="AI50" s="26"/>
      <c r="AJ50" s="26"/>
      <c r="AK50" s="26"/>
      <c r="AL50" s="26"/>
    </row>
    <row r="51" spans="1:38" s="2" customFormat="1" ht="12.75">
      <c r="A51" s="26"/>
      <c r="B51" s="26"/>
      <c r="C51" s="29"/>
      <c r="D51" s="26"/>
      <c r="E51" s="26"/>
      <c r="F51" s="26"/>
      <c r="G51" s="26"/>
      <c r="H51" s="26"/>
      <c r="I51" s="29"/>
      <c r="J51" s="28"/>
      <c r="K51" s="26"/>
      <c r="L51" s="26"/>
      <c r="M51" s="26"/>
      <c r="N51" s="26"/>
      <c r="O51" s="29"/>
      <c r="P51" s="26"/>
      <c r="Q51" s="26"/>
      <c r="R51" s="26"/>
      <c r="S51" s="26"/>
      <c r="T51" s="26"/>
      <c r="U51" s="29"/>
      <c r="V51" s="26"/>
      <c r="W51" s="26"/>
      <c r="X51" s="26"/>
      <c r="Y51" s="26"/>
      <c r="Z51" s="26"/>
      <c r="AA51" s="29"/>
      <c r="AB51" s="26"/>
      <c r="AC51" s="26"/>
      <c r="AD51" s="26"/>
      <c r="AE51" s="26"/>
      <c r="AF51" s="26"/>
      <c r="AG51" s="29"/>
      <c r="AH51" s="26"/>
      <c r="AI51" s="26"/>
      <c r="AJ51" s="26"/>
      <c r="AK51" s="26"/>
      <c r="AL51" s="26"/>
    </row>
    <row r="52" spans="1:38" s="2" customFormat="1" ht="12.75">
      <c r="A52" s="26"/>
      <c r="B52" s="26"/>
      <c r="C52" s="29"/>
      <c r="D52" s="26"/>
      <c r="E52" s="26"/>
      <c r="F52" s="26"/>
      <c r="G52" s="26"/>
      <c r="H52" s="26"/>
      <c r="I52" s="29"/>
      <c r="J52" s="28"/>
      <c r="K52" s="26"/>
      <c r="L52" s="26"/>
      <c r="M52" s="26"/>
      <c r="N52" s="26"/>
      <c r="O52" s="29"/>
      <c r="P52" s="26"/>
      <c r="Q52" s="26"/>
      <c r="R52" s="26"/>
      <c r="S52" s="26"/>
      <c r="T52" s="26"/>
      <c r="U52" s="29"/>
      <c r="V52" s="26"/>
      <c r="W52" s="26"/>
      <c r="X52" s="26"/>
      <c r="Y52" s="26"/>
      <c r="Z52" s="26"/>
      <c r="AA52" s="29"/>
      <c r="AB52" s="26"/>
      <c r="AC52" s="26"/>
      <c r="AD52" s="26"/>
      <c r="AE52" s="26"/>
      <c r="AF52" s="26"/>
      <c r="AG52" s="29"/>
      <c r="AH52" s="26"/>
      <c r="AI52" s="26"/>
      <c r="AJ52" s="26"/>
      <c r="AK52" s="26"/>
      <c r="AL52" s="26"/>
    </row>
    <row r="53" spans="1:38" s="2" customFormat="1" ht="12.75">
      <c r="A53" s="26"/>
      <c r="B53" s="26"/>
      <c r="C53" s="29"/>
      <c r="D53" s="26"/>
      <c r="E53" s="26"/>
      <c r="F53" s="26"/>
      <c r="G53" s="26"/>
      <c r="H53" s="26"/>
      <c r="I53" s="29"/>
      <c r="J53" s="28"/>
      <c r="K53" s="26"/>
      <c r="L53" s="26"/>
      <c r="M53" s="26"/>
      <c r="N53" s="26"/>
      <c r="O53" s="29"/>
      <c r="P53" s="26"/>
      <c r="Q53" s="26"/>
      <c r="R53" s="26"/>
      <c r="S53" s="26"/>
      <c r="T53" s="26"/>
      <c r="U53" s="29"/>
      <c r="V53" s="26"/>
      <c r="W53" s="26"/>
      <c r="X53" s="26"/>
      <c r="Y53" s="26"/>
      <c r="Z53" s="26"/>
      <c r="AA53" s="29"/>
      <c r="AB53" s="26"/>
      <c r="AC53" s="26"/>
      <c r="AD53" s="26"/>
      <c r="AE53" s="26"/>
      <c r="AF53" s="26"/>
      <c r="AG53" s="29"/>
      <c r="AH53" s="26"/>
      <c r="AI53" s="26"/>
      <c r="AJ53" s="26"/>
      <c r="AK53" s="26"/>
      <c r="AL53" s="26"/>
    </row>
    <row r="54" spans="1:38" s="2" customFormat="1" ht="12.75">
      <c r="A54" s="26"/>
      <c r="B54" s="26"/>
      <c r="C54" s="29"/>
      <c r="D54" s="26"/>
      <c r="E54" s="26"/>
      <c r="F54" s="26"/>
      <c r="G54" s="26"/>
      <c r="H54" s="26"/>
      <c r="I54" s="29"/>
      <c r="J54" s="28"/>
      <c r="K54" s="26"/>
      <c r="L54" s="26"/>
      <c r="M54" s="26"/>
      <c r="N54" s="26"/>
      <c r="O54" s="29"/>
      <c r="P54" s="26"/>
      <c r="Q54" s="26"/>
      <c r="R54" s="26"/>
      <c r="S54" s="26"/>
      <c r="T54" s="26"/>
      <c r="U54" s="29"/>
      <c r="V54" s="26"/>
      <c r="W54" s="26"/>
      <c r="X54" s="26"/>
      <c r="Y54" s="26"/>
      <c r="Z54" s="26"/>
      <c r="AA54" s="29"/>
      <c r="AB54" s="26"/>
      <c r="AC54" s="26"/>
      <c r="AD54" s="26"/>
      <c r="AE54" s="26"/>
      <c r="AF54" s="26"/>
      <c r="AG54" s="29"/>
      <c r="AH54" s="26"/>
      <c r="AI54" s="26"/>
      <c r="AJ54" s="26"/>
      <c r="AK54" s="26"/>
      <c r="AL54" s="26"/>
    </row>
    <row r="55" spans="1:38" s="2" customFormat="1" ht="12.75">
      <c r="A55" s="26"/>
      <c r="B55" s="26"/>
      <c r="C55" s="29"/>
      <c r="D55" s="26"/>
      <c r="E55" s="26"/>
      <c r="F55" s="26"/>
      <c r="G55" s="26"/>
      <c r="H55" s="26"/>
      <c r="I55" s="29"/>
      <c r="J55" s="28"/>
      <c r="K55" s="26"/>
      <c r="L55" s="26"/>
      <c r="M55" s="26"/>
      <c r="N55" s="26"/>
      <c r="O55" s="29"/>
      <c r="P55" s="26"/>
      <c r="Q55" s="26"/>
      <c r="R55" s="26"/>
      <c r="S55" s="26"/>
      <c r="T55" s="26"/>
      <c r="U55" s="29"/>
      <c r="V55" s="26"/>
      <c r="W55" s="26"/>
      <c r="X55" s="26"/>
      <c r="Y55" s="26"/>
      <c r="Z55" s="26"/>
      <c r="AA55" s="29"/>
      <c r="AB55" s="26"/>
      <c r="AC55" s="26"/>
      <c r="AD55" s="26"/>
      <c r="AE55" s="26"/>
      <c r="AF55" s="26"/>
      <c r="AG55" s="29"/>
      <c r="AH55" s="26"/>
      <c r="AI55" s="26"/>
      <c r="AJ55" s="26"/>
      <c r="AK55" s="26"/>
      <c r="AL55" s="26"/>
    </row>
    <row r="56" spans="1:38" s="2" customFormat="1" ht="12.75">
      <c r="A56" s="26"/>
      <c r="B56" s="26"/>
      <c r="C56" s="29"/>
      <c r="D56" s="26"/>
      <c r="E56" s="26"/>
      <c r="F56" s="26"/>
      <c r="G56" s="26"/>
      <c r="H56" s="26"/>
      <c r="I56" s="29"/>
      <c r="J56" s="28"/>
      <c r="K56" s="26"/>
      <c r="L56" s="26"/>
      <c r="M56" s="26"/>
      <c r="N56" s="26"/>
      <c r="O56" s="29"/>
      <c r="P56" s="26"/>
      <c r="Q56" s="26"/>
      <c r="R56" s="26"/>
      <c r="S56" s="26"/>
      <c r="T56" s="26"/>
      <c r="U56" s="29"/>
      <c r="V56" s="26"/>
      <c r="W56" s="26"/>
      <c r="X56" s="26"/>
      <c r="Y56" s="26"/>
      <c r="Z56" s="26"/>
      <c r="AA56" s="29"/>
      <c r="AB56" s="26"/>
      <c r="AC56" s="26"/>
      <c r="AD56" s="26"/>
      <c r="AE56" s="26"/>
      <c r="AF56" s="26"/>
      <c r="AG56" s="29"/>
      <c r="AH56" s="26"/>
      <c r="AI56" s="26"/>
      <c r="AJ56" s="26"/>
      <c r="AK56" s="26"/>
      <c r="AL56" s="26"/>
    </row>
    <row r="57" spans="1:38" s="2" customFormat="1" ht="12.75">
      <c r="A57" s="26"/>
      <c r="B57" s="26"/>
      <c r="C57" s="29"/>
      <c r="D57" s="26"/>
      <c r="E57" s="26"/>
      <c r="F57" s="26"/>
      <c r="G57" s="26"/>
      <c r="H57" s="26"/>
      <c r="I57" s="29"/>
      <c r="J57" s="28"/>
      <c r="K57" s="26"/>
      <c r="L57" s="26"/>
      <c r="M57" s="26"/>
      <c r="N57" s="26"/>
      <c r="O57" s="29"/>
      <c r="P57" s="26"/>
      <c r="Q57" s="26"/>
      <c r="R57" s="26"/>
      <c r="S57" s="26"/>
      <c r="T57" s="26"/>
      <c r="U57" s="29"/>
      <c r="V57" s="26"/>
      <c r="W57" s="26"/>
      <c r="X57" s="26"/>
      <c r="Y57" s="26"/>
      <c r="Z57" s="26"/>
      <c r="AA57" s="29"/>
      <c r="AB57" s="26"/>
      <c r="AC57" s="26"/>
      <c r="AD57" s="26"/>
      <c r="AE57" s="26"/>
      <c r="AF57" s="26"/>
      <c r="AG57" s="29"/>
      <c r="AH57" s="26"/>
      <c r="AI57" s="26"/>
      <c r="AJ57" s="26"/>
      <c r="AK57" s="26"/>
      <c r="AL57" s="26"/>
    </row>
    <row r="58" spans="1:38" s="2" customFormat="1" ht="12.75">
      <c r="A58" s="26"/>
      <c r="B58" s="26"/>
      <c r="C58" s="29"/>
      <c r="D58" s="26"/>
      <c r="E58" s="26"/>
      <c r="F58" s="26"/>
      <c r="G58" s="26"/>
      <c r="H58" s="26"/>
      <c r="I58" s="29"/>
      <c r="J58" s="28"/>
      <c r="K58" s="26"/>
      <c r="L58" s="26"/>
      <c r="M58" s="26"/>
      <c r="N58" s="26"/>
      <c r="O58" s="29"/>
      <c r="P58" s="26"/>
      <c r="Q58" s="26"/>
      <c r="R58" s="26"/>
      <c r="S58" s="26"/>
      <c r="T58" s="26"/>
      <c r="U58" s="29"/>
      <c r="V58" s="26"/>
      <c r="W58" s="26"/>
      <c r="X58" s="26"/>
      <c r="Y58" s="26"/>
      <c r="Z58" s="26"/>
      <c r="AA58" s="29"/>
      <c r="AB58" s="26"/>
      <c r="AC58" s="26"/>
      <c r="AD58" s="26"/>
      <c r="AE58" s="26"/>
      <c r="AF58" s="26"/>
      <c r="AG58" s="29"/>
      <c r="AH58" s="26"/>
      <c r="AI58" s="26"/>
      <c r="AJ58" s="26"/>
      <c r="AK58" s="26"/>
      <c r="AL58" s="26"/>
    </row>
    <row r="59" spans="1:38" s="2" customFormat="1" ht="12.75">
      <c r="A59" s="26"/>
      <c r="B59" s="26"/>
      <c r="C59" s="29"/>
      <c r="D59" s="26"/>
      <c r="E59" s="26"/>
      <c r="F59" s="26"/>
      <c r="G59" s="26"/>
      <c r="H59" s="26"/>
      <c r="I59" s="29"/>
      <c r="J59" s="28"/>
      <c r="K59" s="26"/>
      <c r="L59" s="26"/>
      <c r="M59" s="26"/>
      <c r="N59" s="26"/>
      <c r="O59" s="29"/>
      <c r="P59" s="26"/>
      <c r="Q59" s="26"/>
      <c r="R59" s="26"/>
      <c r="S59" s="26"/>
      <c r="T59" s="26"/>
      <c r="U59" s="29"/>
      <c r="V59" s="26"/>
      <c r="W59" s="26"/>
      <c r="X59" s="26"/>
      <c r="Y59" s="26"/>
      <c r="Z59" s="26"/>
      <c r="AA59" s="29"/>
      <c r="AB59" s="26"/>
      <c r="AC59" s="26"/>
      <c r="AD59" s="26"/>
      <c r="AE59" s="26"/>
      <c r="AF59" s="26"/>
      <c r="AG59" s="29"/>
      <c r="AH59" s="26"/>
      <c r="AI59" s="26"/>
      <c r="AJ59" s="26"/>
      <c r="AK59" s="26"/>
      <c r="AL59" s="26"/>
    </row>
    <row r="60" spans="1:38" s="2" customFormat="1" ht="12.75">
      <c r="A60" s="26"/>
      <c r="B60" s="26"/>
      <c r="C60" s="29"/>
      <c r="D60" s="26"/>
      <c r="E60" s="26"/>
      <c r="F60" s="26"/>
      <c r="G60" s="26"/>
      <c r="H60" s="26"/>
      <c r="I60" s="29"/>
      <c r="J60" s="28"/>
      <c r="K60" s="26"/>
      <c r="L60" s="26"/>
      <c r="M60" s="26"/>
      <c r="N60" s="26"/>
      <c r="O60" s="29"/>
      <c r="P60" s="26"/>
      <c r="Q60" s="26"/>
      <c r="R60" s="26"/>
      <c r="S60" s="26"/>
      <c r="T60" s="26"/>
      <c r="U60" s="29"/>
      <c r="V60" s="26"/>
      <c r="W60" s="26"/>
      <c r="X60" s="26"/>
      <c r="Y60" s="26"/>
      <c r="Z60" s="26"/>
      <c r="AA60" s="29"/>
      <c r="AB60" s="26"/>
      <c r="AC60" s="26"/>
      <c r="AD60" s="26"/>
      <c r="AE60" s="26"/>
      <c r="AF60" s="26"/>
      <c r="AG60" s="29"/>
      <c r="AH60" s="26"/>
      <c r="AI60" s="26"/>
      <c r="AJ60" s="26"/>
      <c r="AK60" s="26"/>
      <c r="AL60" s="26"/>
    </row>
    <row r="61" spans="1:38" s="2" customFormat="1" ht="12.75">
      <c r="A61" s="26"/>
      <c r="B61" s="26"/>
      <c r="C61" s="29"/>
      <c r="D61" s="26"/>
      <c r="E61" s="26"/>
      <c r="F61" s="26"/>
      <c r="G61" s="26"/>
      <c r="H61" s="26"/>
      <c r="I61" s="29"/>
      <c r="J61" s="28"/>
      <c r="K61" s="26"/>
      <c r="L61" s="26"/>
      <c r="M61" s="26"/>
      <c r="N61" s="26"/>
      <c r="O61" s="29"/>
      <c r="P61" s="26"/>
      <c r="Q61" s="26"/>
      <c r="R61" s="26"/>
      <c r="S61" s="26"/>
      <c r="T61" s="26"/>
      <c r="U61" s="29"/>
      <c r="V61" s="26"/>
      <c r="W61" s="26"/>
      <c r="X61" s="26"/>
      <c r="Y61" s="26"/>
      <c r="Z61" s="26"/>
      <c r="AA61" s="29"/>
      <c r="AB61" s="26"/>
      <c r="AC61" s="26"/>
      <c r="AD61" s="26"/>
      <c r="AE61" s="26"/>
      <c r="AF61" s="26"/>
      <c r="AG61" s="29"/>
      <c r="AH61" s="26"/>
      <c r="AI61" s="26"/>
      <c r="AJ61" s="26"/>
      <c r="AK61" s="26"/>
      <c r="AL61" s="26"/>
    </row>
    <row r="62" spans="1:38" s="2" customFormat="1" ht="12.75">
      <c r="A62" s="26"/>
      <c r="B62" s="26"/>
      <c r="C62" s="29"/>
      <c r="D62" s="26"/>
      <c r="E62" s="26"/>
      <c r="F62" s="26"/>
      <c r="G62" s="26"/>
      <c r="H62" s="26"/>
      <c r="I62" s="29"/>
      <c r="J62" s="28"/>
      <c r="K62" s="26"/>
      <c r="L62" s="26"/>
      <c r="M62" s="26"/>
      <c r="N62" s="26"/>
      <c r="O62" s="29"/>
      <c r="P62" s="26"/>
      <c r="Q62" s="26"/>
      <c r="R62" s="26"/>
      <c r="S62" s="26"/>
      <c r="T62" s="26"/>
      <c r="U62" s="29"/>
      <c r="V62" s="26"/>
      <c r="W62" s="26"/>
      <c r="X62" s="26"/>
      <c r="Y62" s="26"/>
      <c r="Z62" s="26"/>
      <c r="AA62" s="29"/>
      <c r="AB62" s="26"/>
      <c r="AC62" s="26"/>
      <c r="AD62" s="26"/>
      <c r="AE62" s="26"/>
      <c r="AF62" s="26"/>
      <c r="AG62" s="29"/>
      <c r="AH62" s="26"/>
      <c r="AI62" s="26"/>
      <c r="AJ62" s="26"/>
      <c r="AK62" s="26"/>
      <c r="AL62" s="26"/>
    </row>
    <row r="63" spans="1:38" s="2" customFormat="1" ht="12.75">
      <c r="A63" s="26"/>
      <c r="B63" s="26"/>
      <c r="C63" s="29"/>
      <c r="D63" s="26"/>
      <c r="E63" s="26"/>
      <c r="F63" s="26"/>
      <c r="G63" s="26"/>
      <c r="H63" s="26"/>
      <c r="I63" s="29"/>
      <c r="J63" s="28"/>
      <c r="K63" s="26"/>
      <c r="L63" s="26"/>
      <c r="M63" s="26"/>
      <c r="N63" s="26"/>
      <c r="O63" s="29"/>
      <c r="P63" s="26"/>
      <c r="Q63" s="26"/>
      <c r="R63" s="26"/>
      <c r="S63" s="26"/>
      <c r="T63" s="26"/>
      <c r="U63" s="29"/>
      <c r="V63" s="26"/>
      <c r="W63" s="26"/>
      <c r="X63" s="26"/>
      <c r="Y63" s="26"/>
      <c r="Z63" s="26"/>
      <c r="AA63" s="29"/>
      <c r="AB63" s="26"/>
      <c r="AC63" s="26"/>
      <c r="AD63" s="26"/>
      <c r="AE63" s="26"/>
      <c r="AF63" s="26"/>
      <c r="AG63" s="29"/>
      <c r="AH63" s="26"/>
      <c r="AI63" s="26"/>
      <c r="AJ63" s="26"/>
      <c r="AK63" s="26"/>
      <c r="AL63" s="26"/>
    </row>
    <row r="64" spans="1:38" s="2" customFormat="1" ht="12.75">
      <c r="A64" s="26"/>
      <c r="B64" s="26"/>
      <c r="C64" s="29"/>
      <c r="D64" s="26"/>
      <c r="E64" s="26"/>
      <c r="F64" s="26"/>
      <c r="G64" s="26"/>
      <c r="H64" s="26"/>
      <c r="I64" s="29"/>
      <c r="J64" s="28"/>
      <c r="K64" s="26"/>
      <c r="L64" s="26"/>
      <c r="M64" s="26"/>
      <c r="N64" s="26"/>
      <c r="O64" s="29"/>
      <c r="P64" s="26"/>
      <c r="Q64" s="26"/>
      <c r="R64" s="26"/>
      <c r="S64" s="26"/>
      <c r="T64" s="26"/>
      <c r="U64" s="29"/>
      <c r="V64" s="26"/>
      <c r="W64" s="26"/>
      <c r="X64" s="26"/>
      <c r="Y64" s="26"/>
      <c r="Z64" s="26"/>
      <c r="AA64" s="29"/>
      <c r="AB64" s="26"/>
      <c r="AC64" s="26"/>
      <c r="AD64" s="26"/>
      <c r="AE64" s="26"/>
      <c r="AF64" s="26"/>
      <c r="AG64" s="29"/>
      <c r="AH64" s="26"/>
      <c r="AI64" s="26"/>
      <c r="AJ64" s="26"/>
      <c r="AK64" s="26"/>
      <c r="AL64" s="26"/>
    </row>
    <row r="65" spans="1:38" s="2" customFormat="1" ht="12.75">
      <c r="A65" s="26"/>
      <c r="B65" s="26"/>
      <c r="C65" s="29"/>
      <c r="D65" s="26"/>
      <c r="E65" s="26"/>
      <c r="F65" s="26"/>
      <c r="G65" s="26"/>
      <c r="H65" s="26"/>
      <c r="I65" s="29"/>
      <c r="J65" s="28"/>
      <c r="K65" s="26"/>
      <c r="L65" s="26"/>
      <c r="M65" s="26"/>
      <c r="N65" s="26"/>
      <c r="O65" s="29"/>
      <c r="P65" s="26"/>
      <c r="Q65" s="26"/>
      <c r="R65" s="26"/>
      <c r="S65" s="26"/>
      <c r="T65" s="26"/>
      <c r="U65" s="29"/>
      <c r="V65" s="26"/>
      <c r="W65" s="26"/>
      <c r="X65" s="26"/>
      <c r="Y65" s="26"/>
      <c r="Z65" s="26"/>
      <c r="AA65" s="29"/>
      <c r="AB65" s="26"/>
      <c r="AC65" s="26"/>
      <c r="AD65" s="26"/>
      <c r="AE65" s="26"/>
      <c r="AF65" s="26"/>
      <c r="AG65" s="29"/>
      <c r="AH65" s="26"/>
      <c r="AI65" s="26"/>
      <c r="AJ65" s="26"/>
      <c r="AK65" s="26"/>
      <c r="AL65" s="26"/>
    </row>
    <row r="66" spans="1:38" s="2" customFormat="1" ht="12.75">
      <c r="A66" s="26"/>
      <c r="B66" s="26"/>
      <c r="C66" s="29"/>
      <c r="D66" s="26"/>
      <c r="E66" s="26"/>
      <c r="F66" s="26"/>
      <c r="G66" s="26"/>
      <c r="H66" s="26"/>
      <c r="I66" s="29"/>
      <c r="J66" s="28"/>
      <c r="K66" s="26"/>
      <c r="L66" s="26"/>
      <c r="M66" s="26"/>
      <c r="N66" s="26"/>
      <c r="O66" s="29"/>
      <c r="P66" s="26"/>
      <c r="Q66" s="26"/>
      <c r="R66" s="26"/>
      <c r="S66" s="26"/>
      <c r="T66" s="26"/>
      <c r="U66" s="29"/>
      <c r="V66" s="26"/>
      <c r="W66" s="26"/>
      <c r="X66" s="26"/>
      <c r="Y66" s="26"/>
      <c r="Z66" s="26"/>
      <c r="AA66" s="29"/>
      <c r="AB66" s="26"/>
      <c r="AC66" s="26"/>
      <c r="AD66" s="26"/>
      <c r="AE66" s="26"/>
      <c r="AF66" s="26"/>
      <c r="AG66" s="29"/>
      <c r="AH66" s="26"/>
      <c r="AI66" s="26"/>
      <c r="AJ66" s="26"/>
      <c r="AK66" s="26"/>
      <c r="AL66" s="26"/>
    </row>
    <row r="67" spans="1:38" s="2" customFormat="1" ht="12.75">
      <c r="A67" s="26"/>
      <c r="B67" s="26"/>
      <c r="C67" s="29"/>
      <c r="D67" s="26"/>
      <c r="E67" s="26"/>
      <c r="F67" s="26"/>
      <c r="G67" s="26"/>
      <c r="H67" s="26"/>
      <c r="I67" s="29"/>
      <c r="J67" s="28"/>
      <c r="K67" s="26"/>
      <c r="L67" s="26"/>
      <c r="M67" s="26"/>
      <c r="N67" s="26"/>
      <c r="O67" s="29"/>
      <c r="P67" s="26"/>
      <c r="Q67" s="26"/>
      <c r="R67" s="26"/>
      <c r="S67" s="26"/>
      <c r="T67" s="26"/>
      <c r="U67" s="29"/>
      <c r="V67" s="26"/>
      <c r="W67" s="26"/>
      <c r="X67" s="26"/>
      <c r="Y67" s="26"/>
      <c r="Z67" s="26"/>
      <c r="AA67" s="29"/>
      <c r="AB67" s="26"/>
      <c r="AC67" s="26"/>
      <c r="AD67" s="26"/>
      <c r="AE67" s="26"/>
      <c r="AF67" s="26"/>
      <c r="AG67" s="29"/>
      <c r="AH67" s="26"/>
      <c r="AI67" s="26"/>
      <c r="AJ67" s="26"/>
      <c r="AK67" s="26"/>
      <c r="AL67" s="26"/>
    </row>
    <row r="68" spans="1:38" s="2" customFormat="1" ht="12.75">
      <c r="A68" s="26"/>
      <c r="B68" s="26"/>
      <c r="C68" s="29"/>
      <c r="D68" s="26"/>
      <c r="E68" s="26"/>
      <c r="F68" s="26"/>
      <c r="G68" s="26"/>
      <c r="H68" s="26"/>
      <c r="I68" s="29"/>
      <c r="J68" s="28"/>
      <c r="K68" s="26"/>
      <c r="L68" s="26"/>
      <c r="M68" s="26"/>
      <c r="N68" s="26"/>
      <c r="O68" s="29"/>
      <c r="P68" s="26"/>
      <c r="Q68" s="26"/>
      <c r="R68" s="26"/>
      <c r="S68" s="26"/>
      <c r="T68" s="26"/>
      <c r="U68" s="29"/>
      <c r="V68" s="26"/>
      <c r="W68" s="26"/>
      <c r="X68" s="26"/>
      <c r="Y68" s="26"/>
      <c r="Z68" s="26"/>
      <c r="AA68" s="29"/>
      <c r="AB68" s="26"/>
      <c r="AC68" s="26"/>
      <c r="AD68" s="26"/>
      <c r="AE68" s="26"/>
      <c r="AF68" s="26"/>
      <c r="AG68" s="29"/>
      <c r="AH68" s="26"/>
      <c r="AI68" s="26"/>
      <c r="AJ68" s="26"/>
      <c r="AK68" s="26"/>
      <c r="AL68" s="26"/>
    </row>
    <row r="69" spans="1:38" s="2" customFormat="1" ht="12.75">
      <c r="A69" s="26"/>
      <c r="B69" s="26"/>
      <c r="C69" s="29"/>
      <c r="D69" s="26"/>
      <c r="E69" s="26"/>
      <c r="F69" s="26"/>
      <c r="G69" s="26"/>
      <c r="H69" s="26"/>
      <c r="I69" s="29"/>
      <c r="J69" s="28"/>
      <c r="K69" s="26"/>
      <c r="L69" s="26"/>
      <c r="M69" s="26"/>
      <c r="N69" s="26"/>
      <c r="O69" s="29"/>
      <c r="P69" s="26"/>
      <c r="Q69" s="26"/>
      <c r="R69" s="26"/>
      <c r="S69" s="26"/>
      <c r="T69" s="26"/>
      <c r="U69" s="29"/>
      <c r="V69" s="26"/>
      <c r="W69" s="26"/>
      <c r="X69" s="26"/>
      <c r="Y69" s="26"/>
      <c r="Z69" s="26"/>
      <c r="AA69" s="29"/>
      <c r="AB69" s="26"/>
      <c r="AC69" s="26"/>
      <c r="AD69" s="26"/>
      <c r="AE69" s="26"/>
      <c r="AF69" s="26"/>
      <c r="AG69" s="29"/>
      <c r="AH69" s="26"/>
      <c r="AI69" s="26"/>
      <c r="AJ69" s="26"/>
      <c r="AK69" s="26"/>
      <c r="AL69" s="26"/>
    </row>
    <row r="70" spans="1:38" s="2" customFormat="1" ht="12.75">
      <c r="A70" s="26"/>
      <c r="B70" s="26"/>
      <c r="C70" s="29"/>
      <c r="D70" s="26"/>
      <c r="E70" s="26"/>
      <c r="F70" s="26"/>
      <c r="G70" s="26"/>
      <c r="H70" s="26"/>
      <c r="I70" s="29"/>
      <c r="J70" s="28"/>
      <c r="K70" s="26"/>
      <c r="L70" s="26"/>
      <c r="M70" s="26"/>
      <c r="N70" s="26"/>
      <c r="O70" s="29"/>
      <c r="P70" s="26"/>
      <c r="Q70" s="26"/>
      <c r="R70" s="26"/>
      <c r="S70" s="26"/>
      <c r="T70" s="26"/>
      <c r="U70" s="29"/>
      <c r="V70" s="26"/>
      <c r="W70" s="26"/>
      <c r="X70" s="26"/>
      <c r="Y70" s="26"/>
      <c r="Z70" s="26"/>
      <c r="AA70" s="29"/>
      <c r="AB70" s="26"/>
      <c r="AC70" s="26"/>
      <c r="AD70" s="26"/>
      <c r="AE70" s="26"/>
      <c r="AF70" s="26"/>
      <c r="AG70" s="29"/>
      <c r="AH70" s="26"/>
      <c r="AI70" s="26"/>
      <c r="AJ70" s="26"/>
      <c r="AK70" s="26"/>
      <c r="AL70" s="26"/>
    </row>
    <row r="71" spans="1:38" s="2" customFormat="1" ht="12.75">
      <c r="A71" s="26"/>
      <c r="B71" s="26"/>
      <c r="C71" s="29"/>
      <c r="D71" s="26"/>
      <c r="E71" s="26"/>
      <c r="F71" s="26"/>
      <c r="G71" s="26"/>
      <c r="H71" s="26"/>
      <c r="I71" s="29"/>
      <c r="J71" s="28"/>
      <c r="K71" s="26"/>
      <c r="L71" s="26"/>
      <c r="M71" s="26"/>
      <c r="N71" s="26"/>
      <c r="O71" s="29"/>
      <c r="P71" s="26"/>
      <c r="Q71" s="26"/>
      <c r="R71" s="26"/>
      <c r="S71" s="26"/>
      <c r="T71" s="26"/>
      <c r="U71" s="29"/>
      <c r="V71" s="26"/>
      <c r="W71" s="26"/>
      <c r="X71" s="26"/>
      <c r="Y71" s="26"/>
      <c r="Z71" s="26"/>
      <c r="AA71" s="29"/>
      <c r="AB71" s="26"/>
      <c r="AC71" s="26"/>
      <c r="AD71" s="26"/>
      <c r="AE71" s="26"/>
      <c r="AF71" s="26"/>
      <c r="AG71" s="29"/>
      <c r="AH71" s="26"/>
      <c r="AI71" s="26"/>
      <c r="AJ71" s="26"/>
      <c r="AK71" s="26"/>
      <c r="AL71" s="26"/>
    </row>
    <row r="72" spans="1:38" s="2" customFormat="1" ht="12.75">
      <c r="A72" s="26"/>
      <c r="B72" s="26"/>
      <c r="C72" s="29"/>
      <c r="D72" s="26"/>
      <c r="E72" s="26"/>
      <c r="F72" s="26"/>
      <c r="G72" s="26"/>
      <c r="H72" s="26"/>
      <c r="I72" s="29"/>
      <c r="J72" s="28"/>
      <c r="K72" s="26"/>
      <c r="L72" s="26"/>
      <c r="M72" s="26"/>
      <c r="N72" s="26"/>
      <c r="O72" s="29"/>
      <c r="P72" s="26"/>
      <c r="Q72" s="26"/>
      <c r="R72" s="26"/>
      <c r="S72" s="26"/>
      <c r="T72" s="26"/>
      <c r="U72" s="29"/>
      <c r="V72" s="26"/>
      <c r="W72" s="26"/>
      <c r="X72" s="26"/>
      <c r="Y72" s="26"/>
      <c r="Z72" s="26"/>
      <c r="AA72" s="29"/>
      <c r="AB72" s="26"/>
      <c r="AC72" s="26"/>
      <c r="AD72" s="26"/>
      <c r="AE72" s="26"/>
      <c r="AF72" s="26"/>
      <c r="AG72" s="29"/>
      <c r="AH72" s="26"/>
      <c r="AI72" s="26"/>
      <c r="AJ72" s="26"/>
      <c r="AK72" s="26"/>
      <c r="AL72" s="26"/>
    </row>
    <row r="73" spans="1:38" s="2" customFormat="1" ht="12.75">
      <c r="A73" s="26"/>
      <c r="B73" s="26"/>
      <c r="C73" s="29"/>
      <c r="D73" s="26"/>
      <c r="E73" s="26"/>
      <c r="F73" s="26"/>
      <c r="G73" s="26"/>
      <c r="H73" s="26"/>
      <c r="I73" s="29"/>
      <c r="J73" s="28"/>
      <c r="K73" s="26"/>
      <c r="L73" s="26"/>
      <c r="M73" s="26"/>
      <c r="N73" s="26"/>
      <c r="O73" s="29"/>
      <c r="P73" s="26"/>
      <c r="Q73" s="26"/>
      <c r="R73" s="26"/>
      <c r="S73" s="26"/>
      <c r="T73" s="26"/>
      <c r="U73" s="29"/>
      <c r="V73" s="26"/>
      <c r="W73" s="26"/>
      <c r="X73" s="26"/>
      <c r="Y73" s="26"/>
      <c r="Z73" s="26"/>
      <c r="AA73" s="29"/>
      <c r="AB73" s="26"/>
      <c r="AC73" s="26"/>
      <c r="AD73" s="26"/>
      <c r="AE73" s="26"/>
      <c r="AF73" s="26"/>
      <c r="AG73" s="29"/>
      <c r="AH73" s="26"/>
      <c r="AI73" s="26"/>
      <c r="AJ73" s="26"/>
      <c r="AK73" s="26"/>
      <c r="AL73" s="26"/>
    </row>
    <row r="74" spans="1:38" s="2" customFormat="1" ht="12.75">
      <c r="A74" s="26"/>
      <c r="B74" s="26"/>
      <c r="C74" s="29"/>
      <c r="D74" s="26"/>
      <c r="E74" s="26"/>
      <c r="F74" s="26"/>
      <c r="G74" s="26"/>
      <c r="H74" s="26"/>
      <c r="I74" s="29"/>
      <c r="J74" s="28"/>
      <c r="K74" s="26"/>
      <c r="L74" s="26"/>
      <c r="M74" s="26"/>
      <c r="N74" s="26"/>
      <c r="O74" s="29"/>
      <c r="P74" s="26"/>
      <c r="Q74" s="26"/>
      <c r="R74" s="26"/>
      <c r="S74" s="26"/>
      <c r="T74" s="26"/>
      <c r="U74" s="29"/>
      <c r="V74" s="26"/>
      <c r="W74" s="26"/>
      <c r="X74" s="26"/>
      <c r="Y74" s="26"/>
      <c r="Z74" s="26"/>
      <c r="AA74" s="29"/>
      <c r="AB74" s="26"/>
      <c r="AC74" s="26"/>
      <c r="AD74" s="26"/>
      <c r="AE74" s="26"/>
      <c r="AF74" s="26"/>
      <c r="AG74" s="29"/>
      <c r="AH74" s="26"/>
      <c r="AI74" s="26"/>
      <c r="AJ74" s="26"/>
      <c r="AK74" s="26"/>
      <c r="AL74" s="26"/>
    </row>
    <row r="75" spans="1:38" s="2" customFormat="1" ht="12.75">
      <c r="A75" s="26"/>
      <c r="B75" s="26"/>
      <c r="C75" s="29"/>
      <c r="D75" s="26"/>
      <c r="E75" s="26"/>
      <c r="F75" s="26"/>
      <c r="G75" s="26"/>
      <c r="H75" s="26"/>
      <c r="I75" s="29"/>
      <c r="J75" s="28"/>
      <c r="K75" s="26"/>
      <c r="L75" s="26"/>
      <c r="M75" s="26"/>
      <c r="N75" s="26"/>
      <c r="O75" s="29"/>
      <c r="P75" s="26"/>
      <c r="Q75" s="26"/>
      <c r="R75" s="26"/>
      <c r="S75" s="26"/>
      <c r="T75" s="26"/>
      <c r="U75" s="29"/>
      <c r="V75" s="26"/>
      <c r="W75" s="26"/>
      <c r="X75" s="26"/>
      <c r="Y75" s="26"/>
      <c r="Z75" s="26"/>
      <c r="AA75" s="29"/>
      <c r="AB75" s="26"/>
      <c r="AC75" s="26"/>
      <c r="AD75" s="26"/>
      <c r="AE75" s="26"/>
      <c r="AF75" s="26"/>
      <c r="AG75" s="29"/>
      <c r="AH75" s="26"/>
      <c r="AI75" s="26"/>
      <c r="AJ75" s="26"/>
      <c r="AK75" s="26"/>
      <c r="AL75" s="26"/>
    </row>
    <row r="76" spans="1:38" s="2" customFormat="1" ht="12.75">
      <c r="A76" s="26"/>
      <c r="B76" s="26"/>
      <c r="C76" s="29"/>
      <c r="D76" s="26"/>
      <c r="E76" s="26"/>
      <c r="F76" s="26"/>
      <c r="G76" s="26"/>
      <c r="H76" s="26"/>
      <c r="I76" s="29"/>
      <c r="J76" s="28"/>
      <c r="K76" s="26"/>
      <c r="L76" s="26"/>
      <c r="M76" s="26"/>
      <c r="N76" s="26"/>
      <c r="O76" s="29"/>
      <c r="P76" s="26"/>
      <c r="Q76" s="26"/>
      <c r="R76" s="26"/>
      <c r="S76" s="26"/>
      <c r="T76" s="26"/>
      <c r="U76" s="29"/>
      <c r="V76" s="26"/>
      <c r="W76" s="26"/>
      <c r="X76" s="26"/>
      <c r="Y76" s="26"/>
      <c r="Z76" s="26"/>
      <c r="AA76" s="29"/>
      <c r="AB76" s="26"/>
      <c r="AC76" s="26"/>
      <c r="AD76" s="26"/>
      <c r="AE76" s="26"/>
      <c r="AF76" s="26"/>
      <c r="AG76" s="29"/>
      <c r="AH76" s="26"/>
      <c r="AI76" s="26"/>
      <c r="AJ76" s="26"/>
      <c r="AK76" s="26"/>
      <c r="AL76" s="26"/>
    </row>
    <row r="77" spans="1:38" s="2" customFormat="1" ht="12.75">
      <c r="A77" s="26"/>
      <c r="B77" s="26"/>
      <c r="C77" s="29"/>
      <c r="D77" s="26"/>
      <c r="E77" s="26"/>
      <c r="F77" s="26"/>
      <c r="G77" s="26"/>
      <c r="H77" s="26"/>
      <c r="I77" s="29"/>
      <c r="J77" s="28"/>
      <c r="K77" s="26"/>
      <c r="L77" s="26"/>
      <c r="M77" s="26"/>
      <c r="N77" s="26"/>
      <c r="O77" s="29"/>
      <c r="P77" s="26"/>
      <c r="Q77" s="26"/>
      <c r="R77" s="26"/>
      <c r="S77" s="26"/>
      <c r="T77" s="26"/>
      <c r="U77" s="29"/>
      <c r="V77" s="26"/>
      <c r="W77" s="26"/>
      <c r="X77" s="26"/>
      <c r="Y77" s="26"/>
      <c r="Z77" s="26"/>
      <c r="AA77" s="29"/>
      <c r="AB77" s="26"/>
      <c r="AC77" s="26"/>
      <c r="AD77" s="26"/>
      <c r="AE77" s="26"/>
      <c r="AF77" s="26"/>
      <c r="AG77" s="29"/>
      <c r="AH77" s="26"/>
      <c r="AI77" s="26"/>
      <c r="AJ77" s="26"/>
      <c r="AK77" s="26"/>
      <c r="AL77" s="26"/>
    </row>
    <row r="78" spans="1:38" s="2" customFormat="1" ht="12.75">
      <c r="A78" s="26"/>
      <c r="B78" s="26"/>
      <c r="C78" s="29"/>
      <c r="D78" s="26"/>
      <c r="E78" s="26"/>
      <c r="F78" s="26"/>
      <c r="G78" s="26"/>
      <c r="H78" s="26"/>
      <c r="I78" s="29"/>
      <c r="J78" s="28"/>
      <c r="K78" s="26"/>
      <c r="L78" s="26"/>
      <c r="M78" s="26"/>
      <c r="N78" s="26"/>
      <c r="O78" s="29"/>
      <c r="P78" s="26"/>
      <c r="Q78" s="26"/>
      <c r="R78" s="26"/>
      <c r="S78" s="26"/>
      <c r="T78" s="26"/>
      <c r="U78" s="29"/>
      <c r="V78" s="26"/>
      <c r="W78" s="26"/>
      <c r="X78" s="26"/>
      <c r="Y78" s="26"/>
      <c r="Z78" s="26"/>
      <c r="AA78" s="29"/>
      <c r="AB78" s="26"/>
      <c r="AC78" s="26"/>
      <c r="AD78" s="26"/>
      <c r="AE78" s="26"/>
      <c r="AF78" s="26"/>
      <c r="AG78" s="29"/>
      <c r="AH78" s="26"/>
      <c r="AI78" s="26"/>
      <c r="AJ78" s="26"/>
      <c r="AK78" s="26"/>
      <c r="AL78" s="26"/>
    </row>
    <row r="79" spans="1:38" s="2" customFormat="1" ht="12.75">
      <c r="A79" s="26"/>
      <c r="B79" s="26"/>
      <c r="C79" s="29"/>
      <c r="D79" s="26"/>
      <c r="E79" s="26"/>
      <c r="F79" s="26"/>
      <c r="G79" s="26"/>
      <c r="H79" s="26"/>
      <c r="I79" s="29"/>
      <c r="J79" s="28"/>
      <c r="K79" s="26"/>
      <c r="L79" s="26"/>
      <c r="M79" s="26"/>
      <c r="N79" s="26"/>
      <c r="O79" s="29"/>
      <c r="P79" s="26"/>
      <c r="Q79" s="26"/>
      <c r="R79" s="26"/>
      <c r="S79" s="26"/>
      <c r="T79" s="26"/>
      <c r="U79" s="29"/>
      <c r="V79" s="26"/>
      <c r="W79" s="26"/>
      <c r="X79" s="26"/>
      <c r="Y79" s="26"/>
      <c r="Z79" s="26"/>
      <c r="AA79" s="29"/>
      <c r="AB79" s="26"/>
      <c r="AC79" s="26"/>
      <c r="AD79" s="26"/>
      <c r="AE79" s="26"/>
      <c r="AF79" s="26"/>
      <c r="AG79" s="29"/>
      <c r="AH79" s="26"/>
      <c r="AI79" s="26"/>
      <c r="AJ79" s="26"/>
      <c r="AK79" s="26"/>
      <c r="AL79" s="26"/>
    </row>
    <row r="80" spans="1:38" s="2" customFormat="1" ht="12.75">
      <c r="A80" s="26"/>
      <c r="B80" s="26"/>
      <c r="C80" s="29"/>
      <c r="D80" s="26"/>
      <c r="E80" s="26"/>
      <c r="F80" s="26"/>
      <c r="G80" s="26"/>
      <c r="H80" s="26"/>
      <c r="I80" s="29"/>
      <c r="J80" s="28"/>
      <c r="K80" s="26"/>
      <c r="L80" s="26"/>
      <c r="M80" s="26"/>
      <c r="N80" s="26"/>
      <c r="O80" s="29"/>
      <c r="P80" s="26"/>
      <c r="Q80" s="26"/>
      <c r="R80" s="26"/>
      <c r="S80" s="26"/>
      <c r="T80" s="26"/>
      <c r="U80" s="29"/>
      <c r="V80" s="26"/>
      <c r="W80" s="26"/>
      <c r="X80" s="26"/>
      <c r="Y80" s="26"/>
      <c r="Z80" s="26"/>
      <c r="AA80" s="29"/>
      <c r="AB80" s="26"/>
      <c r="AC80" s="26"/>
      <c r="AD80" s="26"/>
      <c r="AE80" s="26"/>
      <c r="AF80" s="26"/>
      <c r="AG80" s="29"/>
      <c r="AH80" s="26"/>
      <c r="AI80" s="26"/>
      <c r="AJ80" s="26"/>
      <c r="AK80" s="26"/>
      <c r="AL80" s="26"/>
    </row>
    <row r="81" spans="1:38" s="2" customFormat="1" ht="12.75">
      <c r="A81" s="26"/>
      <c r="B81" s="26"/>
      <c r="C81" s="29"/>
      <c r="D81" s="26"/>
      <c r="E81" s="26"/>
      <c r="F81" s="26"/>
      <c r="G81" s="26"/>
      <c r="H81" s="26"/>
      <c r="I81" s="29"/>
      <c r="J81" s="28"/>
      <c r="K81" s="26"/>
      <c r="L81" s="26"/>
      <c r="M81" s="26"/>
      <c r="N81" s="26"/>
      <c r="O81" s="29"/>
      <c r="P81" s="26"/>
      <c r="Q81" s="26"/>
      <c r="R81" s="26"/>
      <c r="S81" s="26"/>
      <c r="T81" s="26"/>
      <c r="U81" s="29"/>
      <c r="V81" s="26"/>
      <c r="W81" s="26"/>
      <c r="X81" s="26"/>
      <c r="Y81" s="26"/>
      <c r="Z81" s="26"/>
      <c r="AA81" s="29"/>
      <c r="AB81" s="26"/>
      <c r="AC81" s="26"/>
      <c r="AD81" s="26"/>
      <c r="AE81" s="26"/>
      <c r="AF81" s="26"/>
      <c r="AG81" s="29"/>
      <c r="AH81" s="26"/>
      <c r="AI81" s="26"/>
      <c r="AJ81" s="26"/>
      <c r="AK81" s="26"/>
      <c r="AL81" s="26"/>
    </row>
    <row r="82" spans="1:38" s="2" customFormat="1" ht="12.75">
      <c r="A82" s="26"/>
      <c r="B82" s="26"/>
      <c r="C82" s="29"/>
      <c r="D82" s="26"/>
      <c r="E82" s="26"/>
      <c r="F82" s="26"/>
      <c r="G82" s="26"/>
      <c r="H82" s="26"/>
      <c r="I82" s="29"/>
      <c r="J82" s="28"/>
      <c r="K82" s="26"/>
      <c r="L82" s="26"/>
      <c r="M82" s="26"/>
      <c r="N82" s="26"/>
      <c r="O82" s="29"/>
      <c r="P82" s="26"/>
      <c r="Q82" s="26"/>
      <c r="R82" s="26"/>
      <c r="S82" s="26"/>
      <c r="T82" s="26"/>
      <c r="U82" s="29"/>
      <c r="V82" s="26"/>
      <c r="W82" s="26"/>
      <c r="X82" s="26"/>
      <c r="Y82" s="26"/>
      <c r="Z82" s="26"/>
      <c r="AA82" s="29"/>
      <c r="AB82" s="26"/>
      <c r="AC82" s="26"/>
      <c r="AD82" s="26"/>
      <c r="AE82" s="26"/>
      <c r="AF82" s="26"/>
      <c r="AG82" s="29"/>
      <c r="AH82" s="26"/>
      <c r="AI82" s="26"/>
      <c r="AJ82" s="26"/>
      <c r="AK82" s="26"/>
      <c r="AL82" s="26"/>
    </row>
    <row r="83" spans="1:38" s="2" customFormat="1" ht="12.75">
      <c r="A83" s="26"/>
      <c r="B83" s="26"/>
      <c r="C83" s="29"/>
      <c r="D83" s="26"/>
      <c r="E83" s="26"/>
      <c r="F83" s="26"/>
      <c r="G83" s="26"/>
      <c r="H83" s="26"/>
      <c r="I83" s="29"/>
      <c r="J83" s="28"/>
      <c r="K83" s="26"/>
      <c r="L83" s="26"/>
      <c r="M83" s="26"/>
      <c r="N83" s="26"/>
      <c r="O83" s="29"/>
      <c r="P83" s="26"/>
      <c r="Q83" s="26"/>
      <c r="R83" s="26"/>
      <c r="S83" s="26"/>
      <c r="T83" s="26"/>
      <c r="U83" s="29"/>
      <c r="V83" s="26"/>
      <c r="W83" s="26"/>
      <c r="X83" s="26"/>
      <c r="Y83" s="26"/>
      <c r="Z83" s="26"/>
      <c r="AA83" s="29"/>
      <c r="AB83" s="26"/>
      <c r="AC83" s="26"/>
      <c r="AD83" s="26"/>
      <c r="AE83" s="26"/>
      <c r="AF83" s="26"/>
      <c r="AG83" s="29"/>
      <c r="AH83" s="26"/>
      <c r="AI83" s="26"/>
      <c r="AJ83" s="26"/>
      <c r="AK83" s="26"/>
      <c r="AL83" s="26"/>
    </row>
    <row r="84" spans="1:38" s="2" customFormat="1" ht="12.75">
      <c r="A84" s="26"/>
      <c r="B84" s="26"/>
      <c r="C84" s="29"/>
      <c r="D84" s="26"/>
      <c r="E84" s="26"/>
      <c r="F84" s="26"/>
      <c r="G84" s="26"/>
      <c r="H84" s="26"/>
      <c r="I84" s="29"/>
      <c r="J84" s="28"/>
      <c r="K84" s="26"/>
      <c r="L84" s="26"/>
      <c r="M84" s="26"/>
      <c r="N84" s="26"/>
      <c r="O84" s="29"/>
      <c r="P84" s="26"/>
      <c r="Q84" s="26"/>
      <c r="R84" s="26"/>
      <c r="S84" s="26"/>
      <c r="T84" s="26"/>
      <c r="U84" s="29"/>
      <c r="V84" s="26"/>
      <c r="W84" s="26"/>
      <c r="X84" s="26"/>
      <c r="Y84" s="26"/>
      <c r="Z84" s="26"/>
      <c r="AA84" s="29"/>
      <c r="AB84" s="26"/>
      <c r="AC84" s="26"/>
      <c r="AD84" s="26"/>
      <c r="AE84" s="26"/>
      <c r="AF84" s="26"/>
      <c r="AG84" s="29"/>
      <c r="AH84" s="26"/>
      <c r="AI84" s="26"/>
      <c r="AJ84" s="26"/>
      <c r="AK84" s="26"/>
      <c r="AL84" s="26"/>
    </row>
    <row r="85" spans="1:38" s="2" customFormat="1" ht="12.75">
      <c r="A85" s="26"/>
      <c r="B85" s="26"/>
      <c r="C85" s="29"/>
      <c r="D85" s="26"/>
      <c r="E85" s="26"/>
      <c r="F85" s="26"/>
      <c r="G85" s="26"/>
      <c r="H85" s="26"/>
      <c r="I85" s="29"/>
      <c r="J85" s="28"/>
      <c r="K85" s="26"/>
      <c r="L85" s="26"/>
      <c r="M85" s="26"/>
      <c r="N85" s="26"/>
      <c r="O85" s="29"/>
      <c r="P85" s="26"/>
      <c r="Q85" s="26"/>
      <c r="R85" s="26"/>
      <c r="S85" s="26"/>
      <c r="T85" s="26"/>
      <c r="U85" s="29"/>
      <c r="V85" s="26"/>
      <c r="W85" s="26"/>
      <c r="X85" s="26"/>
      <c r="Y85" s="26"/>
      <c r="Z85" s="26"/>
      <c r="AA85" s="29"/>
      <c r="AB85" s="26"/>
      <c r="AC85" s="26"/>
      <c r="AD85" s="26"/>
      <c r="AE85" s="26"/>
      <c r="AF85" s="26"/>
      <c r="AG85" s="29"/>
      <c r="AH85" s="26"/>
      <c r="AI85" s="26"/>
      <c r="AJ85" s="26"/>
      <c r="AK85" s="26"/>
      <c r="AL85" s="26"/>
    </row>
  </sheetData>
  <sheetProtection/>
  <mergeCells count="47">
    <mergeCell ref="AD1:AK1"/>
    <mergeCell ref="A5:AK5"/>
    <mergeCell ref="AE7:AK7"/>
    <mergeCell ref="B8:B11"/>
    <mergeCell ref="A8:A11"/>
    <mergeCell ref="D10:D11"/>
    <mergeCell ref="G10:G11"/>
    <mergeCell ref="J10:J11"/>
    <mergeCell ref="AK10:AK11"/>
    <mergeCell ref="AB10:AB11"/>
    <mergeCell ref="AF10:AF11"/>
    <mergeCell ref="I9:N9"/>
    <mergeCell ref="O9:T9"/>
    <mergeCell ref="U9:Z9"/>
    <mergeCell ref="O10:O11"/>
    <mergeCell ref="K10:L10"/>
    <mergeCell ref="AA9:AF9"/>
    <mergeCell ref="C9:H9"/>
    <mergeCell ref="N10:N11"/>
    <mergeCell ref="AI10:AJ10"/>
    <mergeCell ref="AA10:AA11"/>
    <mergeCell ref="P10:P11"/>
    <mergeCell ref="Q10:R10"/>
    <mergeCell ref="S10:S11"/>
    <mergeCell ref="U10:U11"/>
    <mergeCell ref="AC10:AD10"/>
    <mergeCell ref="AE10:AE11"/>
    <mergeCell ref="AD2:AK2"/>
    <mergeCell ref="AD3:AK3"/>
    <mergeCell ref="A6:AK6"/>
    <mergeCell ref="C8:AF8"/>
    <mergeCell ref="AG8:AL9"/>
    <mergeCell ref="H10:H11"/>
    <mergeCell ref="AL10:AL11"/>
    <mergeCell ref="AG10:AG11"/>
    <mergeCell ref="AH10:AH11"/>
    <mergeCell ref="V10:V11"/>
    <mergeCell ref="B32:M32"/>
    <mergeCell ref="AC32:AJ32"/>
    <mergeCell ref="E10:F10"/>
    <mergeCell ref="M10:M11"/>
    <mergeCell ref="T10:T11"/>
    <mergeCell ref="Z10:Z11"/>
    <mergeCell ref="C10:C11"/>
    <mergeCell ref="I10:I11"/>
    <mergeCell ref="W10:X10"/>
    <mergeCell ref="Y10:Y11"/>
  </mergeCells>
  <printOptions/>
  <pageMargins left="0" right="0" top="0.3937007874015748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2"/>
  <sheetViews>
    <sheetView view="pageBreakPreview" zoomScale="60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30" customWidth="1"/>
    <col min="2" max="2" width="20.125" style="30" customWidth="1"/>
    <col min="3" max="3" width="5.125" style="31" customWidth="1"/>
    <col min="4" max="8" width="5.125" style="30" customWidth="1"/>
    <col min="9" max="9" width="5.125" style="31" customWidth="1"/>
    <col min="10" max="10" width="4.375" style="20" customWidth="1"/>
    <col min="11" max="14" width="5.125" style="30" customWidth="1"/>
    <col min="15" max="15" width="5.125" style="31" customWidth="1"/>
    <col min="16" max="20" width="5.125" style="30" customWidth="1"/>
    <col min="21" max="21" width="5.125" style="31" customWidth="1"/>
    <col min="22" max="26" width="5.125" style="30" customWidth="1"/>
    <col min="27" max="27" width="5.125" style="31" customWidth="1"/>
    <col min="28" max="32" width="5.125" style="30" customWidth="1"/>
    <col min="33" max="33" width="5.125" style="31" customWidth="1"/>
    <col min="34" max="38" width="5.125" style="30" customWidth="1"/>
    <col min="39" max="39" width="9.125" style="30" customWidth="1"/>
  </cols>
  <sheetData>
    <row r="1" spans="1:39" s="12" customFormat="1" ht="18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65" t="s">
        <v>99</v>
      </c>
      <c r="AE1" s="65"/>
      <c r="AF1" s="65"/>
      <c r="AG1" s="65"/>
      <c r="AH1" s="65"/>
      <c r="AI1" s="65"/>
      <c r="AJ1" s="65"/>
      <c r="AK1" s="65"/>
      <c r="AL1" s="20"/>
      <c r="AM1" s="20"/>
    </row>
    <row r="2" spans="1:39" s="12" customFormat="1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65" t="s">
        <v>155</v>
      </c>
      <c r="AE2" s="65"/>
      <c r="AF2" s="65"/>
      <c r="AG2" s="65"/>
      <c r="AH2" s="65"/>
      <c r="AI2" s="65"/>
      <c r="AJ2" s="65"/>
      <c r="AK2" s="65"/>
      <c r="AL2" s="20"/>
      <c r="AM2" s="20"/>
    </row>
    <row r="3" spans="1:39" s="12" customFormat="1" ht="18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65" t="s">
        <v>156</v>
      </c>
      <c r="AE3" s="65"/>
      <c r="AF3" s="65"/>
      <c r="AG3" s="65"/>
      <c r="AH3" s="65"/>
      <c r="AI3" s="65"/>
      <c r="AJ3" s="65"/>
      <c r="AK3" s="65"/>
      <c r="AL3" s="20"/>
      <c r="AM3" s="20"/>
    </row>
    <row r="4" spans="1:39" s="12" customFormat="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18.75">
      <c r="A5" s="66" t="s">
        <v>157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21"/>
      <c r="AM5" s="21"/>
    </row>
    <row r="6" spans="1:39" s="12" customFormat="1" ht="18.75">
      <c r="A6" s="66" t="s">
        <v>162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20"/>
      <c r="AM6" s="20"/>
    </row>
    <row r="7" spans="1:39" s="12" customFormat="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75" t="s">
        <v>98</v>
      </c>
      <c r="AF7" s="75"/>
      <c r="AG7" s="75"/>
      <c r="AH7" s="75"/>
      <c r="AI7" s="75"/>
      <c r="AJ7" s="75"/>
      <c r="AK7" s="75"/>
      <c r="AL7" s="20"/>
      <c r="AM7" s="20"/>
    </row>
    <row r="8" spans="1:39" s="9" customFormat="1" ht="15.75" customHeight="1">
      <c r="A8" s="70" t="s">
        <v>3</v>
      </c>
      <c r="B8" s="70" t="s">
        <v>4</v>
      </c>
      <c r="C8" s="78" t="s">
        <v>100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89"/>
      <c r="AG8" s="82" t="s">
        <v>101</v>
      </c>
      <c r="AH8" s="82"/>
      <c r="AI8" s="82"/>
      <c r="AJ8" s="82"/>
      <c r="AK8" s="82"/>
      <c r="AL8" s="89"/>
      <c r="AM8" s="22"/>
    </row>
    <row r="9" spans="1:39" s="10" customFormat="1" ht="18" customHeight="1">
      <c r="A9" s="76"/>
      <c r="B9" s="70"/>
      <c r="C9" s="83" t="s">
        <v>5</v>
      </c>
      <c r="D9" s="84"/>
      <c r="E9" s="84"/>
      <c r="F9" s="84"/>
      <c r="G9" s="84"/>
      <c r="H9" s="84"/>
      <c r="I9" s="83" t="s">
        <v>6</v>
      </c>
      <c r="J9" s="84"/>
      <c r="K9" s="84"/>
      <c r="L9" s="84"/>
      <c r="M9" s="84"/>
      <c r="N9" s="84"/>
      <c r="O9" s="83" t="s">
        <v>7</v>
      </c>
      <c r="P9" s="83"/>
      <c r="Q9" s="83"/>
      <c r="R9" s="83"/>
      <c r="S9" s="86"/>
      <c r="T9" s="84"/>
      <c r="U9" s="83" t="s">
        <v>96</v>
      </c>
      <c r="V9" s="83"/>
      <c r="W9" s="83"/>
      <c r="X9" s="83"/>
      <c r="Y9" s="86"/>
      <c r="Z9" s="84"/>
      <c r="AA9" s="80" t="s">
        <v>97</v>
      </c>
      <c r="AB9" s="80"/>
      <c r="AC9" s="80"/>
      <c r="AD9" s="80"/>
      <c r="AE9" s="81"/>
      <c r="AF9" s="89"/>
      <c r="AG9" s="82"/>
      <c r="AH9" s="82"/>
      <c r="AI9" s="82"/>
      <c r="AJ9" s="82"/>
      <c r="AK9" s="82"/>
      <c r="AL9" s="89"/>
      <c r="AM9" s="23"/>
    </row>
    <row r="10" spans="1:39" s="9" customFormat="1" ht="16.5" customHeight="1">
      <c r="A10" s="76"/>
      <c r="B10" s="70"/>
      <c r="C10" s="69" t="s">
        <v>0</v>
      </c>
      <c r="D10" s="71" t="s">
        <v>2</v>
      </c>
      <c r="E10" s="70" t="s">
        <v>1</v>
      </c>
      <c r="F10" s="70"/>
      <c r="G10" s="71" t="s">
        <v>113</v>
      </c>
      <c r="H10" s="71" t="s">
        <v>116</v>
      </c>
      <c r="I10" s="69" t="s">
        <v>0</v>
      </c>
      <c r="J10" s="77" t="s">
        <v>2</v>
      </c>
      <c r="K10" s="70" t="s">
        <v>1</v>
      </c>
      <c r="L10" s="70"/>
      <c r="M10" s="71" t="s">
        <v>113</v>
      </c>
      <c r="N10" s="71" t="s">
        <v>116</v>
      </c>
      <c r="O10" s="69" t="s">
        <v>0</v>
      </c>
      <c r="P10" s="71" t="s">
        <v>2</v>
      </c>
      <c r="Q10" s="70" t="s">
        <v>1</v>
      </c>
      <c r="R10" s="70"/>
      <c r="S10" s="71" t="s">
        <v>113</v>
      </c>
      <c r="T10" s="71" t="s">
        <v>116</v>
      </c>
      <c r="U10" s="69" t="s">
        <v>0</v>
      </c>
      <c r="V10" s="71" t="s">
        <v>2</v>
      </c>
      <c r="W10" s="70" t="s">
        <v>1</v>
      </c>
      <c r="X10" s="70"/>
      <c r="Y10" s="71" t="s">
        <v>113</v>
      </c>
      <c r="Z10" s="71" t="s">
        <v>116</v>
      </c>
      <c r="AA10" s="69" t="s">
        <v>0</v>
      </c>
      <c r="AB10" s="71" t="s">
        <v>2</v>
      </c>
      <c r="AC10" s="70" t="s">
        <v>1</v>
      </c>
      <c r="AD10" s="70"/>
      <c r="AE10" s="71" t="s">
        <v>113</v>
      </c>
      <c r="AF10" s="71" t="s">
        <v>116</v>
      </c>
      <c r="AG10" s="69" t="s">
        <v>0</v>
      </c>
      <c r="AH10" s="71" t="s">
        <v>2</v>
      </c>
      <c r="AI10" s="70" t="s">
        <v>1</v>
      </c>
      <c r="AJ10" s="70"/>
      <c r="AK10" s="71" t="s">
        <v>113</v>
      </c>
      <c r="AL10" s="71" t="s">
        <v>116</v>
      </c>
      <c r="AM10" s="22"/>
    </row>
    <row r="11" spans="1:39" s="9" customFormat="1" ht="34.5" customHeight="1">
      <c r="A11" s="76"/>
      <c r="B11" s="70"/>
      <c r="C11" s="69"/>
      <c r="D11" s="71"/>
      <c r="E11" s="1" t="s">
        <v>43</v>
      </c>
      <c r="F11" s="1" t="s">
        <v>8</v>
      </c>
      <c r="G11" s="71"/>
      <c r="H11" s="71"/>
      <c r="I11" s="69"/>
      <c r="J11" s="77"/>
      <c r="K11" s="1" t="s">
        <v>43</v>
      </c>
      <c r="L11" s="1" t="s">
        <v>8</v>
      </c>
      <c r="M11" s="71"/>
      <c r="N11" s="71"/>
      <c r="O11" s="69"/>
      <c r="P11" s="71"/>
      <c r="Q11" s="1" t="s">
        <v>43</v>
      </c>
      <c r="R11" s="1" t="s">
        <v>8</v>
      </c>
      <c r="S11" s="71"/>
      <c r="T11" s="71"/>
      <c r="U11" s="69"/>
      <c r="V11" s="71"/>
      <c r="W11" s="1" t="s">
        <v>43</v>
      </c>
      <c r="X11" s="1" t="s">
        <v>8</v>
      </c>
      <c r="Y11" s="71"/>
      <c r="Z11" s="71"/>
      <c r="AA11" s="69"/>
      <c r="AB11" s="71"/>
      <c r="AC11" s="1" t="s">
        <v>43</v>
      </c>
      <c r="AD11" s="1" t="s">
        <v>8</v>
      </c>
      <c r="AE11" s="71"/>
      <c r="AF11" s="71"/>
      <c r="AG11" s="69"/>
      <c r="AH11" s="71"/>
      <c r="AI11" s="1" t="s">
        <v>43</v>
      </c>
      <c r="AJ11" s="1" t="s">
        <v>8</v>
      </c>
      <c r="AK11" s="71"/>
      <c r="AL11" s="71"/>
      <c r="AM11" s="22"/>
    </row>
    <row r="12" spans="1:39" s="4" customFormat="1" ht="68.25" customHeight="1">
      <c r="A12" s="39">
        <v>1</v>
      </c>
      <c r="B12" s="40" t="s">
        <v>102</v>
      </c>
      <c r="C12" s="33">
        <f>D12+E12+F12+G12+H12</f>
        <v>382.37</v>
      </c>
      <c r="D12" s="33">
        <f>D13+D14+D15+D16+D17+D18+D19+D20+D21+D22+D23</f>
        <v>378.32</v>
      </c>
      <c r="E12" s="33">
        <f>E13+E14+E15+E16+E17+E18+E19+E20+E21+E22+E23</f>
        <v>0.5</v>
      </c>
      <c r="F12" s="33">
        <f>F13+F14+F15+F16+F17+F18+F19+F20+F21+F22+F23</f>
        <v>3</v>
      </c>
      <c r="G12" s="33">
        <f>G13+G14+G15+G16+G17+G18+G19+G20+G21+G22+G23</f>
        <v>0.55</v>
      </c>
      <c r="H12" s="33">
        <f>H13+H14+H15+H16+H17+H18+H19+H20+H21+H22+H23</f>
        <v>0</v>
      </c>
      <c r="I12" s="33">
        <f>J12+K12+L12+M12</f>
        <v>342.29</v>
      </c>
      <c r="J12" s="33">
        <f>J13+J14+J15+J16+J17+J18+J19+J20+J21+J22+J23</f>
        <v>340.74</v>
      </c>
      <c r="K12" s="33">
        <f>K13+K14+K15+K16+K17+K18+K19+K20+K21+K22+K23</f>
        <v>0</v>
      </c>
      <c r="L12" s="33">
        <f>L13+L14+L15+L16+L17+L18+L19+L20+L21+L22+L23</f>
        <v>1</v>
      </c>
      <c r="M12" s="33">
        <f>M13+M14+M15+M16+M17+M18+M19+M20+M21+M22+M23</f>
        <v>0.55</v>
      </c>
      <c r="N12" s="33">
        <f>N13+N14+N15+N16+N17+N18+N19+N20+N21+N22+N23</f>
        <v>0</v>
      </c>
      <c r="O12" s="33">
        <f>P12+Q12+R12+S12</f>
        <v>342.28000000000003</v>
      </c>
      <c r="P12" s="33">
        <f>P13+P14+P15+P16+P17+P18+P19+P20+P21+P22+P23</f>
        <v>340.73</v>
      </c>
      <c r="Q12" s="33">
        <f>Q13+Q14+Q15+Q16+Q17+Q18+Q19+Q20+Q21+Q22+Q23</f>
        <v>0</v>
      </c>
      <c r="R12" s="33">
        <f>R13+R14+R15+R16+R17+R18+R19+R20+R21+R22+R23</f>
        <v>1</v>
      </c>
      <c r="S12" s="33">
        <f>S13+S14+S15+S16+S17+S18+S19+S20+S21+S22+S23</f>
        <v>0.55</v>
      </c>
      <c r="T12" s="33">
        <f>T13+T14+T15+T16+T17+T18+T19+T20+T21+T22+T23</f>
        <v>0</v>
      </c>
      <c r="U12" s="33">
        <f>V12+W12+X12+Y12</f>
        <v>445.88699999999994</v>
      </c>
      <c r="V12" s="33">
        <f>V13+V14+V15+V16+V17+V18+V19+V20+V21+V22+V23</f>
        <v>439.73699999999997</v>
      </c>
      <c r="W12" s="33">
        <f>W13+W14+W15+W16+W17+W18+W19+W20+W21+W22+W23</f>
        <v>0</v>
      </c>
      <c r="X12" s="33">
        <f>X13+X14+X15+X16+X17+X18+X19+X20+X21+X22+X23</f>
        <v>4.5</v>
      </c>
      <c r="Y12" s="33">
        <f>Y13+Y14+Y15+Y16+Y17+Y18+Y19+Y20+Y21+Y22+Y23</f>
        <v>1.65</v>
      </c>
      <c r="Z12" s="33">
        <f>Z13+Z14+Z15+Z16+Z17+Z18+Z19+Z20+Z21+Z22+Z23</f>
        <v>0</v>
      </c>
      <c r="AA12" s="33">
        <f>AB12+AC12+AD12+AE12</f>
        <v>383.817</v>
      </c>
      <c r="AB12" s="33">
        <f>AB13+AB14+AB15+AB16+AB17+AB18+AB19+AB20+AB21+AB22+AB23</f>
        <v>380.16700000000003</v>
      </c>
      <c r="AC12" s="33">
        <f>AC13+AC14+AC15+AC16+AC17+AC18+AC19+AC20+AC21+AC22+AC23</f>
        <v>0</v>
      </c>
      <c r="AD12" s="33">
        <f>AD13+AD14+AD15+AD16+AD17+AD18+AD19+AD20+AD21+AD22+AD23</f>
        <v>3</v>
      </c>
      <c r="AE12" s="33">
        <f>AE13+AE14+AE15+AE16+AE17+AE18+AE19+AE20+AE21+AE22+AE23</f>
        <v>0.65</v>
      </c>
      <c r="AF12" s="33">
        <f>AF13+AF14+AF15+AF16+AF17+AF18+AF19+AF20+AF21+AF22+AF23</f>
        <v>0</v>
      </c>
      <c r="AG12" s="33">
        <f>AH12+AI12+AJ12+AK12</f>
        <v>1896.6439999999998</v>
      </c>
      <c r="AH12" s="33">
        <f>AH13+AH14+AH15+AH16+AH17+AH18+AH19+AH20+AH21+AH22+AH23</f>
        <v>1879.6939999999997</v>
      </c>
      <c r="AI12" s="33">
        <f>AI13+AI14+AI15+AI16+AI17+AI18+AI19+AI20+AI21+AI22+AI23</f>
        <v>0.5</v>
      </c>
      <c r="AJ12" s="33">
        <f>AJ13+AJ14+AJ15+AJ16+AJ17+AJ18+AJ19+AJ20+AJ21+AJ22+AJ23</f>
        <v>12.5</v>
      </c>
      <c r="AK12" s="33">
        <f>AK13+AK14+AK15+AK16+AK17+AK18+AK19+AK20+AK21+AK22+AK23</f>
        <v>3.95</v>
      </c>
      <c r="AL12" s="33">
        <f>AL13+AL14+AL15+AL16+AL17+AL18+AL19+AL20+AL21+AL22+AL23</f>
        <v>0</v>
      </c>
      <c r="AM12" s="24"/>
    </row>
    <row r="13" spans="1:39" s="6" customFormat="1" ht="117" customHeight="1">
      <c r="A13" s="34" t="s">
        <v>103</v>
      </c>
      <c r="B13" s="35" t="s">
        <v>138</v>
      </c>
      <c r="C13" s="15">
        <f>D13+E13+F13+G13+H13</f>
        <v>360.55</v>
      </c>
      <c r="D13" s="5">
        <v>359</v>
      </c>
      <c r="E13" s="5"/>
      <c r="F13" s="5">
        <v>1</v>
      </c>
      <c r="G13" s="5">
        <v>0.55</v>
      </c>
      <c r="H13" s="5"/>
      <c r="I13" s="15">
        <f aca="true" t="shared" si="0" ref="I13:I28">J13+K13+L13+M13+N13</f>
        <v>0</v>
      </c>
      <c r="J13" s="5"/>
      <c r="K13" s="5"/>
      <c r="L13" s="5"/>
      <c r="M13" s="5"/>
      <c r="N13" s="5"/>
      <c r="O13" s="15">
        <f aca="true" t="shared" si="1" ref="O13:O29">P13+Q13+R13+S13+T13</f>
        <v>0</v>
      </c>
      <c r="P13" s="5"/>
      <c r="Q13" s="5"/>
      <c r="R13" s="5"/>
      <c r="S13" s="5"/>
      <c r="T13" s="5"/>
      <c r="U13" s="15">
        <f aca="true" t="shared" si="2" ref="U13:U29">V13+W13+X13+Y13+Z13</f>
        <v>0</v>
      </c>
      <c r="V13" s="5"/>
      <c r="W13" s="5"/>
      <c r="X13" s="5"/>
      <c r="Y13" s="5"/>
      <c r="Z13" s="5"/>
      <c r="AA13" s="15">
        <f aca="true" t="shared" si="3" ref="AA13:AA29">AB13+AC13+AD13+AE13+AF13</f>
        <v>0</v>
      </c>
      <c r="AB13" s="5"/>
      <c r="AC13" s="5"/>
      <c r="AD13" s="5"/>
      <c r="AE13" s="5"/>
      <c r="AF13" s="5"/>
      <c r="AG13" s="15">
        <f aca="true" t="shared" si="4" ref="AG13:AG37">AH13+AI13+AJ13+AK13+AL13</f>
        <v>360.55</v>
      </c>
      <c r="AH13" s="5">
        <f aca="true" t="shared" si="5" ref="AH13:AH23">D13+J13+P13+V13+AB13</f>
        <v>359</v>
      </c>
      <c r="AI13" s="5">
        <f aca="true" t="shared" si="6" ref="AI13:AI23">E13+K13+Q13+W13+AC13</f>
        <v>0</v>
      </c>
      <c r="AJ13" s="5">
        <f aca="true" t="shared" si="7" ref="AJ13:AJ23">F13+L13+R13+X13+AD13</f>
        <v>1</v>
      </c>
      <c r="AK13" s="5">
        <f aca="true" t="shared" si="8" ref="AK13:AK23">G13+M13+S13+Y13+AE13</f>
        <v>0.55</v>
      </c>
      <c r="AL13" s="5">
        <f aca="true" t="shared" si="9" ref="AL13:AL23">H13+N13+T13+Z13+AF13</f>
        <v>0</v>
      </c>
      <c r="AM13" s="25"/>
    </row>
    <row r="14" spans="1:39" s="6" customFormat="1" ht="104.25" customHeight="1">
      <c r="A14" s="34" t="s">
        <v>104</v>
      </c>
      <c r="B14" s="35" t="s">
        <v>9</v>
      </c>
      <c r="C14" s="15">
        <f aca="true" t="shared" si="10" ref="C14:C29">D14+E14+F14+G14+H14</f>
        <v>0</v>
      </c>
      <c r="D14" s="5"/>
      <c r="E14" s="5"/>
      <c r="F14" s="5"/>
      <c r="G14" s="5"/>
      <c r="H14" s="5"/>
      <c r="I14" s="15">
        <f t="shared" si="0"/>
        <v>342.29</v>
      </c>
      <c r="J14" s="5">
        <v>340.74</v>
      </c>
      <c r="K14" s="5"/>
      <c r="L14" s="5">
        <v>1</v>
      </c>
      <c r="M14" s="5">
        <v>0.55</v>
      </c>
      <c r="N14" s="5"/>
      <c r="O14" s="15">
        <f t="shared" si="1"/>
        <v>342.28000000000003</v>
      </c>
      <c r="P14" s="5">
        <v>340.73</v>
      </c>
      <c r="Q14" s="5"/>
      <c r="R14" s="5">
        <v>1</v>
      </c>
      <c r="S14" s="5">
        <v>0.55</v>
      </c>
      <c r="T14" s="5"/>
      <c r="U14" s="15">
        <f t="shared" si="2"/>
        <v>0</v>
      </c>
      <c r="V14" s="5"/>
      <c r="W14" s="5"/>
      <c r="X14" s="5"/>
      <c r="Y14" s="5"/>
      <c r="Z14" s="5"/>
      <c r="AA14" s="15">
        <f t="shared" si="3"/>
        <v>0</v>
      </c>
      <c r="AB14" s="5"/>
      <c r="AC14" s="5"/>
      <c r="AD14" s="5"/>
      <c r="AE14" s="5"/>
      <c r="AF14" s="5"/>
      <c r="AG14" s="15">
        <f t="shared" si="4"/>
        <v>684.57</v>
      </c>
      <c r="AH14" s="5">
        <f t="shared" si="5"/>
        <v>681.47</v>
      </c>
      <c r="AI14" s="5">
        <f t="shared" si="6"/>
        <v>0</v>
      </c>
      <c r="AJ14" s="5">
        <f t="shared" si="7"/>
        <v>2</v>
      </c>
      <c r="AK14" s="5">
        <f t="shared" si="8"/>
        <v>1.1</v>
      </c>
      <c r="AL14" s="5">
        <f t="shared" si="9"/>
        <v>0</v>
      </c>
      <c r="AM14" s="25"/>
    </row>
    <row r="15" spans="1:39" s="6" customFormat="1" ht="99.75" customHeight="1">
      <c r="A15" s="34" t="s">
        <v>105</v>
      </c>
      <c r="B15" s="35" t="s">
        <v>10</v>
      </c>
      <c r="C15" s="15">
        <f t="shared" si="10"/>
        <v>21.82</v>
      </c>
      <c r="D15" s="5">
        <v>19.32</v>
      </c>
      <c r="E15" s="5">
        <v>0.5</v>
      </c>
      <c r="F15" s="5">
        <v>2</v>
      </c>
      <c r="G15" s="5"/>
      <c r="H15" s="5"/>
      <c r="I15" s="15">
        <f t="shared" si="0"/>
        <v>0</v>
      </c>
      <c r="J15" s="5"/>
      <c r="K15" s="5"/>
      <c r="L15" s="5"/>
      <c r="M15" s="5"/>
      <c r="N15" s="5"/>
      <c r="O15" s="15">
        <f t="shared" si="1"/>
        <v>0</v>
      </c>
      <c r="P15" s="5"/>
      <c r="Q15" s="5"/>
      <c r="R15" s="5"/>
      <c r="S15" s="5"/>
      <c r="T15" s="5"/>
      <c r="U15" s="15">
        <f t="shared" si="2"/>
        <v>0</v>
      </c>
      <c r="V15" s="5"/>
      <c r="W15" s="5"/>
      <c r="X15" s="5"/>
      <c r="Y15" s="5"/>
      <c r="Z15" s="5"/>
      <c r="AA15" s="15">
        <f t="shared" si="3"/>
        <v>0</v>
      </c>
      <c r="AB15" s="5"/>
      <c r="AC15" s="5"/>
      <c r="AD15" s="5"/>
      <c r="AE15" s="5"/>
      <c r="AF15" s="5"/>
      <c r="AG15" s="15">
        <f t="shared" si="4"/>
        <v>21.82</v>
      </c>
      <c r="AH15" s="5">
        <f t="shared" si="5"/>
        <v>19.32</v>
      </c>
      <c r="AI15" s="5">
        <f t="shared" si="6"/>
        <v>0.5</v>
      </c>
      <c r="AJ15" s="5">
        <f t="shared" si="7"/>
        <v>2</v>
      </c>
      <c r="AK15" s="5">
        <f t="shared" si="8"/>
        <v>0</v>
      </c>
      <c r="AL15" s="5">
        <f t="shared" si="9"/>
        <v>0</v>
      </c>
      <c r="AM15" s="25"/>
    </row>
    <row r="16" spans="1:39" s="6" customFormat="1" ht="84.75" customHeight="1">
      <c r="A16" s="34" t="s">
        <v>125</v>
      </c>
      <c r="B16" s="35" t="s">
        <v>11</v>
      </c>
      <c r="C16" s="15">
        <f t="shared" si="10"/>
        <v>0</v>
      </c>
      <c r="D16" s="5"/>
      <c r="E16" s="5"/>
      <c r="F16" s="5"/>
      <c r="G16" s="5"/>
      <c r="H16" s="5"/>
      <c r="I16" s="15">
        <f t="shared" si="0"/>
        <v>0</v>
      </c>
      <c r="J16" s="5"/>
      <c r="K16" s="5"/>
      <c r="L16" s="5"/>
      <c r="M16" s="5"/>
      <c r="N16" s="5"/>
      <c r="O16" s="15">
        <f t="shared" si="1"/>
        <v>0</v>
      </c>
      <c r="P16" s="5"/>
      <c r="Q16" s="5"/>
      <c r="R16" s="5"/>
      <c r="S16" s="5"/>
      <c r="T16" s="5"/>
      <c r="U16" s="15">
        <f t="shared" si="2"/>
        <v>215.788</v>
      </c>
      <c r="V16" s="5">
        <v>213.138</v>
      </c>
      <c r="W16" s="5"/>
      <c r="X16" s="5">
        <v>2</v>
      </c>
      <c r="Y16" s="5">
        <v>0.65</v>
      </c>
      <c r="Z16" s="5"/>
      <c r="AA16" s="15">
        <f t="shared" si="3"/>
        <v>0</v>
      </c>
      <c r="AB16" s="5"/>
      <c r="AC16" s="5"/>
      <c r="AD16" s="5"/>
      <c r="AE16" s="5"/>
      <c r="AF16" s="5"/>
      <c r="AG16" s="15">
        <f t="shared" si="4"/>
        <v>215.788</v>
      </c>
      <c r="AH16" s="5">
        <f t="shared" si="5"/>
        <v>213.138</v>
      </c>
      <c r="AI16" s="5">
        <f t="shared" si="6"/>
        <v>0</v>
      </c>
      <c r="AJ16" s="5">
        <f t="shared" si="7"/>
        <v>2</v>
      </c>
      <c r="AK16" s="5">
        <f t="shared" si="8"/>
        <v>0.65</v>
      </c>
      <c r="AL16" s="5">
        <f t="shared" si="9"/>
        <v>0</v>
      </c>
      <c r="AM16" s="25"/>
    </row>
    <row r="17" spans="1:39" s="6" customFormat="1" ht="85.5" customHeight="1">
      <c r="A17" s="34" t="s">
        <v>126</v>
      </c>
      <c r="B17" s="35" t="s">
        <v>12</v>
      </c>
      <c r="C17" s="15">
        <f t="shared" si="10"/>
        <v>0</v>
      </c>
      <c r="D17" s="5"/>
      <c r="E17" s="5"/>
      <c r="F17" s="5"/>
      <c r="G17" s="5"/>
      <c r="H17" s="5"/>
      <c r="I17" s="15">
        <f t="shared" si="0"/>
        <v>0</v>
      </c>
      <c r="J17" s="5"/>
      <c r="K17" s="5"/>
      <c r="L17" s="5"/>
      <c r="M17" s="5"/>
      <c r="N17" s="5"/>
      <c r="O17" s="15">
        <f t="shared" si="1"/>
        <v>0</v>
      </c>
      <c r="P17" s="5"/>
      <c r="Q17" s="5"/>
      <c r="R17" s="5"/>
      <c r="S17" s="5"/>
      <c r="T17" s="5"/>
      <c r="U17" s="15">
        <f t="shared" si="2"/>
        <v>0</v>
      </c>
      <c r="V17" s="5"/>
      <c r="W17" s="5"/>
      <c r="X17" s="5"/>
      <c r="Y17" s="5"/>
      <c r="Z17" s="5"/>
      <c r="AA17" s="15">
        <f t="shared" si="3"/>
        <v>168.029</v>
      </c>
      <c r="AB17" s="5">
        <v>165.379</v>
      </c>
      <c r="AC17" s="5"/>
      <c r="AD17" s="5">
        <v>2</v>
      </c>
      <c r="AE17" s="5">
        <v>0.65</v>
      </c>
      <c r="AF17" s="5"/>
      <c r="AG17" s="15">
        <f t="shared" si="4"/>
        <v>168.029</v>
      </c>
      <c r="AH17" s="5">
        <f t="shared" si="5"/>
        <v>165.379</v>
      </c>
      <c r="AI17" s="5">
        <f t="shared" si="6"/>
        <v>0</v>
      </c>
      <c r="AJ17" s="5">
        <f t="shared" si="7"/>
        <v>2</v>
      </c>
      <c r="AK17" s="5">
        <f t="shared" si="8"/>
        <v>0.65</v>
      </c>
      <c r="AL17" s="5">
        <f t="shared" si="9"/>
        <v>0</v>
      </c>
      <c r="AM17" s="25"/>
    </row>
    <row r="18" spans="1:39" s="6" customFormat="1" ht="87" customHeight="1">
      <c r="A18" s="34" t="s">
        <v>127</v>
      </c>
      <c r="B18" s="35" t="s">
        <v>13</v>
      </c>
      <c r="C18" s="15">
        <f>D18+E18+F18+G18+H18</f>
        <v>0</v>
      </c>
      <c r="D18" s="5"/>
      <c r="E18" s="5"/>
      <c r="F18" s="5"/>
      <c r="G18" s="5"/>
      <c r="H18" s="5"/>
      <c r="I18" s="15">
        <f t="shared" si="0"/>
        <v>0</v>
      </c>
      <c r="J18" s="5"/>
      <c r="K18" s="5"/>
      <c r="L18" s="5"/>
      <c r="M18" s="5"/>
      <c r="N18" s="5"/>
      <c r="O18" s="15">
        <f t="shared" si="1"/>
        <v>0</v>
      </c>
      <c r="P18" s="5"/>
      <c r="Q18" s="5"/>
      <c r="R18" s="5"/>
      <c r="S18" s="5"/>
      <c r="T18" s="5"/>
      <c r="U18" s="15">
        <f t="shared" si="2"/>
        <v>49.005</v>
      </c>
      <c r="V18" s="5">
        <v>48.155</v>
      </c>
      <c r="W18" s="5"/>
      <c r="X18" s="5">
        <v>0.5</v>
      </c>
      <c r="Y18" s="5">
        <v>0.35</v>
      </c>
      <c r="Z18" s="5"/>
      <c r="AA18" s="15">
        <f t="shared" si="3"/>
        <v>0</v>
      </c>
      <c r="AB18" s="5"/>
      <c r="AC18" s="5"/>
      <c r="AD18" s="5"/>
      <c r="AE18" s="5"/>
      <c r="AF18" s="5"/>
      <c r="AG18" s="15">
        <f t="shared" si="4"/>
        <v>49.005</v>
      </c>
      <c r="AH18" s="5">
        <f t="shared" si="5"/>
        <v>48.155</v>
      </c>
      <c r="AI18" s="5">
        <f t="shared" si="6"/>
        <v>0</v>
      </c>
      <c r="AJ18" s="5">
        <f t="shared" si="7"/>
        <v>0.5</v>
      </c>
      <c r="AK18" s="5">
        <f t="shared" si="8"/>
        <v>0.35</v>
      </c>
      <c r="AL18" s="5">
        <f t="shared" si="9"/>
        <v>0</v>
      </c>
      <c r="AM18" s="25"/>
    </row>
    <row r="19" spans="1:39" s="6" customFormat="1" ht="87" customHeight="1">
      <c r="A19" s="34" t="s">
        <v>128</v>
      </c>
      <c r="B19" s="35" t="s">
        <v>14</v>
      </c>
      <c r="C19" s="15">
        <f t="shared" si="10"/>
        <v>0</v>
      </c>
      <c r="D19" s="5"/>
      <c r="E19" s="5"/>
      <c r="F19" s="5"/>
      <c r="G19" s="5"/>
      <c r="H19" s="5"/>
      <c r="I19" s="15">
        <f t="shared" si="0"/>
        <v>0</v>
      </c>
      <c r="J19" s="5"/>
      <c r="K19" s="5"/>
      <c r="L19" s="5"/>
      <c r="M19" s="5"/>
      <c r="N19" s="5"/>
      <c r="O19" s="15">
        <f t="shared" si="1"/>
        <v>0</v>
      </c>
      <c r="P19" s="5"/>
      <c r="Q19" s="5"/>
      <c r="R19" s="5"/>
      <c r="S19" s="5"/>
      <c r="T19" s="5"/>
      <c r="U19" s="15">
        <f t="shared" si="2"/>
        <v>181.094</v>
      </c>
      <c r="V19" s="5">
        <v>178.444</v>
      </c>
      <c r="W19" s="5"/>
      <c r="X19" s="5">
        <v>2</v>
      </c>
      <c r="Y19" s="5">
        <v>0.65</v>
      </c>
      <c r="Z19" s="5"/>
      <c r="AA19" s="15">
        <f t="shared" si="3"/>
        <v>0</v>
      </c>
      <c r="AB19" s="5"/>
      <c r="AC19" s="5"/>
      <c r="AD19" s="5"/>
      <c r="AE19" s="5"/>
      <c r="AF19" s="5"/>
      <c r="AG19" s="15">
        <f t="shared" si="4"/>
        <v>181.094</v>
      </c>
      <c r="AH19" s="5">
        <f t="shared" si="5"/>
        <v>178.444</v>
      </c>
      <c r="AI19" s="5">
        <f t="shared" si="6"/>
        <v>0</v>
      </c>
      <c r="AJ19" s="5">
        <f t="shared" si="7"/>
        <v>2</v>
      </c>
      <c r="AK19" s="5">
        <f t="shared" si="8"/>
        <v>0.65</v>
      </c>
      <c r="AL19" s="5">
        <f t="shared" si="9"/>
        <v>0</v>
      </c>
      <c r="AM19" s="25"/>
    </row>
    <row r="20" spans="1:39" s="6" customFormat="1" ht="54.75" customHeight="1">
      <c r="A20" s="34" t="s">
        <v>129</v>
      </c>
      <c r="B20" s="35" t="s">
        <v>15</v>
      </c>
      <c r="C20" s="15">
        <f t="shared" si="10"/>
        <v>0</v>
      </c>
      <c r="D20" s="5"/>
      <c r="E20" s="5"/>
      <c r="F20" s="5"/>
      <c r="G20" s="5"/>
      <c r="H20" s="5"/>
      <c r="I20" s="15">
        <f t="shared" si="0"/>
        <v>0</v>
      </c>
      <c r="J20" s="5"/>
      <c r="K20" s="5"/>
      <c r="L20" s="5"/>
      <c r="M20" s="5"/>
      <c r="N20" s="5"/>
      <c r="O20" s="15">
        <f t="shared" si="1"/>
        <v>0</v>
      </c>
      <c r="P20" s="5"/>
      <c r="Q20" s="5"/>
      <c r="R20" s="5"/>
      <c r="S20" s="5"/>
      <c r="T20" s="5"/>
      <c r="U20" s="15">
        <f t="shared" si="2"/>
        <v>0</v>
      </c>
      <c r="V20" s="5"/>
      <c r="W20" s="5"/>
      <c r="X20" s="5"/>
      <c r="Y20" s="5"/>
      <c r="Z20" s="5"/>
      <c r="AA20" s="15">
        <f t="shared" si="3"/>
        <v>215.788</v>
      </c>
      <c r="AB20" s="5">
        <v>214.788</v>
      </c>
      <c r="AC20" s="5"/>
      <c r="AD20" s="5">
        <v>1</v>
      </c>
      <c r="AE20" s="5"/>
      <c r="AF20" s="5"/>
      <c r="AG20" s="15">
        <f t="shared" si="4"/>
        <v>215.788</v>
      </c>
      <c r="AH20" s="5">
        <f t="shared" si="5"/>
        <v>214.788</v>
      </c>
      <c r="AI20" s="5">
        <f t="shared" si="6"/>
        <v>0</v>
      </c>
      <c r="AJ20" s="5">
        <f t="shared" si="7"/>
        <v>1</v>
      </c>
      <c r="AK20" s="5">
        <f t="shared" si="8"/>
        <v>0</v>
      </c>
      <c r="AL20" s="5">
        <f t="shared" si="9"/>
        <v>0</v>
      </c>
      <c r="AM20" s="25"/>
    </row>
    <row r="21" spans="1:39" s="6" customFormat="1" ht="45.75" customHeight="1">
      <c r="A21" s="34" t="s">
        <v>130</v>
      </c>
      <c r="B21" s="36"/>
      <c r="C21" s="15">
        <f t="shared" si="10"/>
        <v>0</v>
      </c>
      <c r="D21" s="5"/>
      <c r="E21" s="5"/>
      <c r="F21" s="5"/>
      <c r="G21" s="5"/>
      <c r="H21" s="5"/>
      <c r="I21" s="15">
        <f t="shared" si="0"/>
        <v>0</v>
      </c>
      <c r="J21" s="5"/>
      <c r="K21" s="5"/>
      <c r="L21" s="5"/>
      <c r="M21" s="5"/>
      <c r="N21" s="5"/>
      <c r="O21" s="15">
        <f t="shared" si="1"/>
        <v>0</v>
      </c>
      <c r="P21" s="5"/>
      <c r="Q21" s="5"/>
      <c r="R21" s="5"/>
      <c r="S21" s="5"/>
      <c r="T21" s="5"/>
      <c r="U21" s="15">
        <f t="shared" si="2"/>
        <v>0</v>
      </c>
      <c r="V21" s="5"/>
      <c r="W21" s="5"/>
      <c r="X21" s="5"/>
      <c r="Y21" s="5"/>
      <c r="Z21" s="5"/>
      <c r="AA21" s="15">
        <f t="shared" si="3"/>
        <v>0</v>
      </c>
      <c r="AB21" s="5"/>
      <c r="AC21" s="5"/>
      <c r="AD21" s="5"/>
      <c r="AE21" s="5"/>
      <c r="AF21" s="5"/>
      <c r="AG21" s="15">
        <f t="shared" si="4"/>
        <v>0</v>
      </c>
      <c r="AH21" s="5">
        <f t="shared" si="5"/>
        <v>0</v>
      </c>
      <c r="AI21" s="5">
        <f t="shared" si="6"/>
        <v>0</v>
      </c>
      <c r="AJ21" s="5">
        <f t="shared" si="7"/>
        <v>0</v>
      </c>
      <c r="AK21" s="5">
        <f t="shared" si="8"/>
        <v>0</v>
      </c>
      <c r="AL21" s="5">
        <f t="shared" si="9"/>
        <v>0</v>
      </c>
      <c r="AM21" s="25"/>
    </row>
    <row r="22" spans="1:39" s="6" customFormat="1" ht="45.75" customHeight="1">
      <c r="A22" s="34" t="s">
        <v>131</v>
      </c>
      <c r="B22" s="36"/>
      <c r="C22" s="15">
        <f t="shared" si="10"/>
        <v>0</v>
      </c>
      <c r="D22" s="5"/>
      <c r="E22" s="5"/>
      <c r="F22" s="5"/>
      <c r="G22" s="5"/>
      <c r="H22" s="5"/>
      <c r="I22" s="15">
        <f t="shared" si="0"/>
        <v>0</v>
      </c>
      <c r="J22" s="5"/>
      <c r="K22" s="5"/>
      <c r="L22" s="5"/>
      <c r="M22" s="5"/>
      <c r="N22" s="5"/>
      <c r="O22" s="15">
        <f t="shared" si="1"/>
        <v>0</v>
      </c>
      <c r="P22" s="5"/>
      <c r="Q22" s="5"/>
      <c r="R22" s="5"/>
      <c r="S22" s="5"/>
      <c r="T22" s="5"/>
      <c r="U22" s="15">
        <f t="shared" si="2"/>
        <v>0</v>
      </c>
      <c r="V22" s="5"/>
      <c r="W22" s="5"/>
      <c r="X22" s="5"/>
      <c r="Y22" s="5"/>
      <c r="Z22" s="5"/>
      <c r="AA22" s="15">
        <f t="shared" si="3"/>
        <v>0</v>
      </c>
      <c r="AB22" s="5"/>
      <c r="AC22" s="5"/>
      <c r="AD22" s="5"/>
      <c r="AE22" s="5"/>
      <c r="AF22" s="5"/>
      <c r="AG22" s="15">
        <f t="shared" si="4"/>
        <v>0</v>
      </c>
      <c r="AH22" s="5">
        <f t="shared" si="5"/>
        <v>0</v>
      </c>
      <c r="AI22" s="5">
        <f t="shared" si="6"/>
        <v>0</v>
      </c>
      <c r="AJ22" s="5">
        <f t="shared" si="7"/>
        <v>0</v>
      </c>
      <c r="AK22" s="5">
        <f t="shared" si="8"/>
        <v>0</v>
      </c>
      <c r="AL22" s="5">
        <f t="shared" si="9"/>
        <v>0</v>
      </c>
      <c r="AM22" s="25"/>
    </row>
    <row r="23" spans="1:39" s="6" customFormat="1" ht="45.75" customHeight="1">
      <c r="A23" s="34" t="s">
        <v>132</v>
      </c>
      <c r="B23" s="36"/>
      <c r="C23" s="15">
        <f t="shared" si="10"/>
        <v>0</v>
      </c>
      <c r="D23" s="5"/>
      <c r="E23" s="5"/>
      <c r="F23" s="5"/>
      <c r="G23" s="5"/>
      <c r="H23" s="5"/>
      <c r="I23" s="15">
        <f t="shared" si="0"/>
        <v>0</v>
      </c>
      <c r="J23" s="5"/>
      <c r="K23" s="5"/>
      <c r="L23" s="5"/>
      <c r="M23" s="5"/>
      <c r="N23" s="5"/>
      <c r="O23" s="15">
        <f t="shared" si="1"/>
        <v>0</v>
      </c>
      <c r="P23" s="5"/>
      <c r="Q23" s="5"/>
      <c r="R23" s="5"/>
      <c r="S23" s="5"/>
      <c r="T23" s="5"/>
      <c r="U23" s="15">
        <f t="shared" si="2"/>
        <v>0</v>
      </c>
      <c r="V23" s="5"/>
      <c r="W23" s="5"/>
      <c r="X23" s="5"/>
      <c r="Y23" s="5"/>
      <c r="Z23" s="5"/>
      <c r="AA23" s="15">
        <f t="shared" si="3"/>
        <v>0</v>
      </c>
      <c r="AB23" s="5"/>
      <c r="AC23" s="5"/>
      <c r="AD23" s="5"/>
      <c r="AE23" s="5"/>
      <c r="AF23" s="5"/>
      <c r="AG23" s="15">
        <f t="shared" si="4"/>
        <v>0</v>
      </c>
      <c r="AH23" s="5">
        <f t="shared" si="5"/>
        <v>0</v>
      </c>
      <c r="AI23" s="5">
        <f t="shared" si="6"/>
        <v>0</v>
      </c>
      <c r="AJ23" s="5">
        <f t="shared" si="7"/>
        <v>0</v>
      </c>
      <c r="AK23" s="5">
        <f t="shared" si="8"/>
        <v>0</v>
      </c>
      <c r="AL23" s="5">
        <f t="shared" si="9"/>
        <v>0</v>
      </c>
      <c r="AM23" s="25"/>
    </row>
    <row r="24" spans="1:39" s="4" customFormat="1" ht="60.75" customHeight="1">
      <c r="A24" s="39">
        <v>2</v>
      </c>
      <c r="B24" s="40" t="s">
        <v>112</v>
      </c>
      <c r="C24" s="33">
        <f t="shared" si="10"/>
        <v>3100.253</v>
      </c>
      <c r="D24" s="33">
        <f>D25+D26+D27+D28+D29+D30+D31</f>
        <v>2635.215</v>
      </c>
      <c r="E24" s="33">
        <f>E25+E26+E27+E28+E29+E30+E31</f>
        <v>300</v>
      </c>
      <c r="F24" s="33">
        <f>F25+F26+F27+F28+F29+F30+F31</f>
        <v>125.149</v>
      </c>
      <c r="G24" s="33">
        <f>G25+G26+G27+G28+G29+G30+G31</f>
        <v>39.889</v>
      </c>
      <c r="H24" s="33">
        <f>H25+H26+H27+H28+H29+H30+H31</f>
        <v>0</v>
      </c>
      <c r="I24" s="33">
        <f t="shared" si="0"/>
        <v>2378.442</v>
      </c>
      <c r="J24" s="33">
        <f>J25+J26+J27+J28+J29+J30+J31</f>
        <v>2021.676</v>
      </c>
      <c r="K24" s="33">
        <f>K25+K26+K27+K28+K29+K30+K31</f>
        <v>105</v>
      </c>
      <c r="L24" s="33">
        <f>L25+L26+L27+L28+L29+L30+L31</f>
        <v>142.668</v>
      </c>
      <c r="M24" s="33">
        <f>M25+M26+M27+M28+M29+M30+M31</f>
        <v>109.098</v>
      </c>
      <c r="N24" s="33">
        <f>N25+N26+N27+N28+N29+N30+N31</f>
        <v>0</v>
      </c>
      <c r="O24" s="33">
        <f t="shared" si="1"/>
        <v>0</v>
      </c>
      <c r="P24" s="33">
        <f>P25+P26+P27+P28+P29+P30+P31</f>
        <v>0</v>
      </c>
      <c r="Q24" s="33">
        <f>Q25+Q26+Q27+Q28+Q29+Q30+Q31</f>
        <v>0</v>
      </c>
      <c r="R24" s="33">
        <f>R25+R26+R27+R28+R29+R30+R31</f>
        <v>0</v>
      </c>
      <c r="S24" s="33">
        <f>S25+S26+S27+S28+S29+S30+S31</f>
        <v>0</v>
      </c>
      <c r="T24" s="33">
        <f>T25+T26+T27+T28+T29+T30+T31</f>
        <v>0</v>
      </c>
      <c r="U24" s="33">
        <f t="shared" si="2"/>
        <v>0</v>
      </c>
      <c r="V24" s="33">
        <f>V25+V26+V27+V28+V29+V30+V31</f>
        <v>0</v>
      </c>
      <c r="W24" s="33">
        <f>W25+W26+W27+W28+W29+W30+W31</f>
        <v>0</v>
      </c>
      <c r="X24" s="33">
        <f>X25+X26+X27+X28+X29+X30+X31</f>
        <v>0</v>
      </c>
      <c r="Y24" s="33">
        <f>Y25+Y26+Y27+Y28+Y29+Y30+Y31</f>
        <v>0</v>
      </c>
      <c r="Z24" s="33">
        <f>Z25+Z26+Z27+Z28+Z29+Z30+Z31</f>
        <v>0</v>
      </c>
      <c r="AA24" s="33">
        <f t="shared" si="3"/>
        <v>0</v>
      </c>
      <c r="AB24" s="33">
        <f>AB25+AB26+AB27+AB28+AB29+AB30+AB31</f>
        <v>0</v>
      </c>
      <c r="AC24" s="33">
        <f>AC25+AC26+AC27+AC28+AC29+AC30+AC31</f>
        <v>0</v>
      </c>
      <c r="AD24" s="33">
        <f>AD25+AD26+AD27+AD28+AD29+AD30+AD31</f>
        <v>0</v>
      </c>
      <c r="AE24" s="33">
        <f>AE25+AE26+AE27+AE28+AE29+AE30+AE31</f>
        <v>0</v>
      </c>
      <c r="AF24" s="33">
        <f>AF25+AF26+AF27+AF28+AF29+AF30+AF31</f>
        <v>0</v>
      </c>
      <c r="AG24" s="33">
        <f t="shared" si="4"/>
        <v>5478.695</v>
      </c>
      <c r="AH24" s="33">
        <f>AH25+AH26+AH27+AH28+AH29+AH30+AH31</f>
        <v>4656.891</v>
      </c>
      <c r="AI24" s="33">
        <f>AI25+AI26+AI27+AI28+AI29+AI30+AI31</f>
        <v>405</v>
      </c>
      <c r="AJ24" s="33">
        <f>AJ25+AJ26+AJ27+AJ28+AJ29+AJ30+AJ31</f>
        <v>267.817</v>
      </c>
      <c r="AK24" s="33">
        <f>AK25+AK26+AK27+AK28+AK29+AK30+AK31</f>
        <v>148.987</v>
      </c>
      <c r="AL24" s="33">
        <f>AL25+AL26+AL27+AL28+AL29+AL30+AL31</f>
        <v>0</v>
      </c>
      <c r="AM24" s="24"/>
    </row>
    <row r="25" spans="1:39" s="6" customFormat="1" ht="82.5" customHeight="1">
      <c r="A25" s="34" t="s">
        <v>106</v>
      </c>
      <c r="B25" s="35" t="s">
        <v>33</v>
      </c>
      <c r="C25" s="15">
        <f>D25+E25+F25+G25+H25</f>
        <v>816.817</v>
      </c>
      <c r="D25" s="5">
        <v>694.294</v>
      </c>
      <c r="E25" s="5"/>
      <c r="F25" s="5">
        <v>100</v>
      </c>
      <c r="G25" s="5">
        <v>22.523</v>
      </c>
      <c r="H25" s="5"/>
      <c r="I25" s="15">
        <f t="shared" si="0"/>
        <v>0</v>
      </c>
      <c r="J25" s="7"/>
      <c r="K25" s="5"/>
      <c r="L25" s="5"/>
      <c r="M25" s="5"/>
      <c r="N25" s="5"/>
      <c r="O25" s="15">
        <f t="shared" si="1"/>
        <v>0</v>
      </c>
      <c r="P25" s="3"/>
      <c r="Q25" s="3"/>
      <c r="R25" s="3"/>
      <c r="S25" s="3"/>
      <c r="T25" s="5"/>
      <c r="U25" s="15">
        <f t="shared" si="2"/>
        <v>0</v>
      </c>
      <c r="V25" s="3"/>
      <c r="W25" s="3"/>
      <c r="X25" s="3"/>
      <c r="Y25" s="3"/>
      <c r="Z25" s="5"/>
      <c r="AA25" s="15">
        <f t="shared" si="3"/>
        <v>0</v>
      </c>
      <c r="AB25" s="3"/>
      <c r="AC25" s="3"/>
      <c r="AD25" s="3"/>
      <c r="AE25" s="3"/>
      <c r="AF25" s="5"/>
      <c r="AG25" s="15">
        <f t="shared" si="4"/>
        <v>816.817</v>
      </c>
      <c r="AH25" s="5">
        <f aca="true" t="shared" si="11" ref="AH25:AH31">D25+J25+P25+V25+AB25</f>
        <v>694.294</v>
      </c>
      <c r="AI25" s="5">
        <f aca="true" t="shared" si="12" ref="AI25:AI31">E25+K25+Q25+W25+AC25</f>
        <v>0</v>
      </c>
      <c r="AJ25" s="5">
        <f aca="true" t="shared" si="13" ref="AJ25:AJ31">F25+L25+R25+X25+AD25</f>
        <v>100</v>
      </c>
      <c r="AK25" s="5">
        <f aca="true" t="shared" si="14" ref="AK25:AK31">G25+M25+S25+Y25+AE25</f>
        <v>22.523</v>
      </c>
      <c r="AL25" s="5">
        <f aca="true" t="shared" si="15" ref="AL25:AL31">H25+N25+T25+Z25+AF25</f>
        <v>0</v>
      </c>
      <c r="AM25" s="25"/>
    </row>
    <row r="26" spans="1:39" s="8" customFormat="1" ht="84.75" customHeight="1">
      <c r="A26" s="37" t="s">
        <v>107</v>
      </c>
      <c r="B26" s="35" t="s">
        <v>34</v>
      </c>
      <c r="C26" s="15">
        <f t="shared" si="10"/>
        <v>251.48700000000002</v>
      </c>
      <c r="D26" s="5">
        <v>213.764</v>
      </c>
      <c r="E26" s="5"/>
      <c r="F26" s="5">
        <v>25.149</v>
      </c>
      <c r="G26" s="5">
        <v>12.574</v>
      </c>
      <c r="H26" s="7"/>
      <c r="I26" s="15">
        <f t="shared" si="0"/>
        <v>0</v>
      </c>
      <c r="J26" s="7"/>
      <c r="K26" s="5"/>
      <c r="L26" s="5"/>
      <c r="M26" s="5"/>
      <c r="N26" s="7"/>
      <c r="O26" s="15">
        <f t="shared" si="1"/>
        <v>0</v>
      </c>
      <c r="P26" s="3"/>
      <c r="Q26" s="3"/>
      <c r="R26" s="3"/>
      <c r="S26" s="3"/>
      <c r="T26" s="7"/>
      <c r="U26" s="15">
        <f t="shared" si="2"/>
        <v>0</v>
      </c>
      <c r="V26" s="3"/>
      <c r="W26" s="3"/>
      <c r="X26" s="3"/>
      <c r="Y26" s="3"/>
      <c r="Z26" s="7"/>
      <c r="AA26" s="15">
        <f t="shared" si="3"/>
        <v>0</v>
      </c>
      <c r="AB26" s="3"/>
      <c r="AC26" s="3"/>
      <c r="AD26" s="3"/>
      <c r="AE26" s="3"/>
      <c r="AF26" s="7"/>
      <c r="AG26" s="15">
        <f t="shared" si="4"/>
        <v>251.48700000000002</v>
      </c>
      <c r="AH26" s="5">
        <f t="shared" si="11"/>
        <v>213.764</v>
      </c>
      <c r="AI26" s="5">
        <f t="shared" si="12"/>
        <v>0</v>
      </c>
      <c r="AJ26" s="5">
        <f t="shared" si="13"/>
        <v>25.149</v>
      </c>
      <c r="AK26" s="5">
        <f t="shared" si="14"/>
        <v>12.574</v>
      </c>
      <c r="AL26" s="5">
        <f t="shared" si="15"/>
        <v>0</v>
      </c>
      <c r="AM26" s="32"/>
    </row>
    <row r="27" spans="1:39" s="6" customFormat="1" ht="117.75" customHeight="1">
      <c r="A27" s="34" t="s">
        <v>108</v>
      </c>
      <c r="B27" s="35" t="s">
        <v>32</v>
      </c>
      <c r="C27" s="15">
        <f t="shared" si="10"/>
        <v>31.948999999999998</v>
      </c>
      <c r="D27" s="5">
        <v>27.157</v>
      </c>
      <c r="E27" s="5"/>
      <c r="F27" s="5"/>
      <c r="G27" s="5">
        <v>4.792</v>
      </c>
      <c r="H27" s="5"/>
      <c r="I27" s="15">
        <f t="shared" si="0"/>
        <v>0</v>
      </c>
      <c r="J27" s="7"/>
      <c r="K27" s="5"/>
      <c r="L27" s="5"/>
      <c r="M27" s="5"/>
      <c r="N27" s="5"/>
      <c r="O27" s="15">
        <f t="shared" si="1"/>
        <v>0</v>
      </c>
      <c r="P27" s="3"/>
      <c r="Q27" s="3"/>
      <c r="R27" s="3"/>
      <c r="S27" s="3"/>
      <c r="T27" s="5"/>
      <c r="U27" s="15">
        <f t="shared" si="2"/>
        <v>0</v>
      </c>
      <c r="V27" s="3"/>
      <c r="W27" s="3"/>
      <c r="X27" s="3"/>
      <c r="Y27" s="3"/>
      <c r="Z27" s="5"/>
      <c r="AA27" s="15">
        <f t="shared" si="3"/>
        <v>0</v>
      </c>
      <c r="AB27" s="3"/>
      <c r="AC27" s="3"/>
      <c r="AD27" s="3"/>
      <c r="AE27" s="3"/>
      <c r="AF27" s="5"/>
      <c r="AG27" s="15">
        <f t="shared" si="4"/>
        <v>31.948999999999998</v>
      </c>
      <c r="AH27" s="5">
        <f t="shared" si="11"/>
        <v>27.157</v>
      </c>
      <c r="AI27" s="5">
        <f t="shared" si="12"/>
        <v>0</v>
      </c>
      <c r="AJ27" s="5">
        <f t="shared" si="13"/>
        <v>0</v>
      </c>
      <c r="AK27" s="5">
        <f t="shared" si="14"/>
        <v>4.792</v>
      </c>
      <c r="AL27" s="5">
        <f t="shared" si="15"/>
        <v>0</v>
      </c>
      <c r="AM27" s="25"/>
    </row>
    <row r="28" spans="1:39" s="6" customFormat="1" ht="87" customHeight="1">
      <c r="A28" s="34" t="s">
        <v>109</v>
      </c>
      <c r="B28" s="35" t="s">
        <v>35</v>
      </c>
      <c r="C28" s="15">
        <f t="shared" si="10"/>
        <v>0</v>
      </c>
      <c r="D28" s="5"/>
      <c r="E28" s="5"/>
      <c r="F28" s="5"/>
      <c r="G28" s="5"/>
      <c r="H28" s="5"/>
      <c r="I28" s="15">
        <f t="shared" si="0"/>
        <v>1678.442</v>
      </c>
      <c r="J28" s="7">
        <v>1426.676</v>
      </c>
      <c r="K28" s="5"/>
      <c r="L28" s="5">
        <v>142.668</v>
      </c>
      <c r="M28" s="5">
        <v>109.098</v>
      </c>
      <c r="N28" s="5"/>
      <c r="O28" s="15">
        <f t="shared" si="1"/>
        <v>0</v>
      </c>
      <c r="P28" s="3"/>
      <c r="Q28" s="3"/>
      <c r="R28" s="3"/>
      <c r="S28" s="3"/>
      <c r="T28" s="5"/>
      <c r="U28" s="15">
        <f t="shared" si="2"/>
        <v>0</v>
      </c>
      <c r="V28" s="3"/>
      <c r="W28" s="3"/>
      <c r="X28" s="3"/>
      <c r="Y28" s="3"/>
      <c r="Z28" s="5"/>
      <c r="AA28" s="15">
        <f t="shared" si="3"/>
        <v>0</v>
      </c>
      <c r="AB28" s="3"/>
      <c r="AC28" s="3"/>
      <c r="AD28" s="3"/>
      <c r="AE28" s="3"/>
      <c r="AF28" s="5"/>
      <c r="AG28" s="15">
        <f t="shared" si="4"/>
        <v>1678.442</v>
      </c>
      <c r="AH28" s="5">
        <f t="shared" si="11"/>
        <v>1426.676</v>
      </c>
      <c r="AI28" s="5">
        <f t="shared" si="12"/>
        <v>0</v>
      </c>
      <c r="AJ28" s="5">
        <f t="shared" si="13"/>
        <v>142.668</v>
      </c>
      <c r="AK28" s="5">
        <f t="shared" si="14"/>
        <v>109.098</v>
      </c>
      <c r="AL28" s="5">
        <f t="shared" si="15"/>
        <v>0</v>
      </c>
      <c r="AM28" s="25"/>
    </row>
    <row r="29" spans="1:39" s="6" customFormat="1" ht="151.5" customHeight="1">
      <c r="A29" s="34" t="s">
        <v>110</v>
      </c>
      <c r="B29" s="35" t="s">
        <v>16</v>
      </c>
      <c r="C29" s="15">
        <f t="shared" si="10"/>
        <v>2000</v>
      </c>
      <c r="D29" s="7">
        <v>1700</v>
      </c>
      <c r="E29" s="7">
        <v>300</v>
      </c>
      <c r="F29" s="5"/>
      <c r="G29" s="5"/>
      <c r="H29" s="5"/>
      <c r="I29" s="15">
        <f aca="true" t="shared" si="16" ref="I29:I34">J29+K29+L29+M29+N29</f>
        <v>0</v>
      </c>
      <c r="J29" s="7"/>
      <c r="K29" s="5"/>
      <c r="L29" s="5"/>
      <c r="M29" s="5"/>
      <c r="N29" s="5"/>
      <c r="O29" s="15">
        <f t="shared" si="1"/>
        <v>0</v>
      </c>
      <c r="P29" s="5"/>
      <c r="Q29" s="5"/>
      <c r="R29" s="5"/>
      <c r="S29" s="5"/>
      <c r="T29" s="5"/>
      <c r="U29" s="15">
        <f t="shared" si="2"/>
        <v>0</v>
      </c>
      <c r="V29" s="3"/>
      <c r="W29" s="3"/>
      <c r="X29" s="3"/>
      <c r="Y29" s="3"/>
      <c r="Z29" s="5"/>
      <c r="AA29" s="15">
        <f t="shared" si="3"/>
        <v>0</v>
      </c>
      <c r="AB29" s="3"/>
      <c r="AC29" s="3"/>
      <c r="AD29" s="3"/>
      <c r="AE29" s="3"/>
      <c r="AF29" s="5"/>
      <c r="AG29" s="15">
        <f t="shared" si="4"/>
        <v>2000</v>
      </c>
      <c r="AH29" s="5">
        <f t="shared" si="11"/>
        <v>1700</v>
      </c>
      <c r="AI29" s="5">
        <f t="shared" si="12"/>
        <v>300</v>
      </c>
      <c r="AJ29" s="5">
        <f t="shared" si="13"/>
        <v>0</v>
      </c>
      <c r="AK29" s="5">
        <f t="shared" si="14"/>
        <v>0</v>
      </c>
      <c r="AL29" s="5">
        <f t="shared" si="15"/>
        <v>0</v>
      </c>
      <c r="AM29" s="25"/>
    </row>
    <row r="30" spans="1:39" s="6" customFormat="1" ht="133.5" customHeight="1">
      <c r="A30" s="34" t="s">
        <v>111</v>
      </c>
      <c r="B30" s="35" t="s">
        <v>17</v>
      </c>
      <c r="C30" s="15">
        <f aca="true" t="shared" si="17" ref="C30:C37">D30+E30+F30+G30+H30</f>
        <v>0</v>
      </c>
      <c r="D30" s="5"/>
      <c r="E30" s="5"/>
      <c r="F30" s="5"/>
      <c r="G30" s="5"/>
      <c r="H30" s="5"/>
      <c r="I30" s="15">
        <f t="shared" si="16"/>
        <v>700</v>
      </c>
      <c r="J30" s="7">
        <v>595</v>
      </c>
      <c r="K30" s="7">
        <v>105</v>
      </c>
      <c r="L30" s="5"/>
      <c r="M30" s="5"/>
      <c r="N30" s="5"/>
      <c r="O30" s="15">
        <f aca="true" t="shared" si="18" ref="O30:O37">P30+Q30+R30+S30+T30</f>
        <v>0</v>
      </c>
      <c r="P30" s="5"/>
      <c r="Q30" s="5"/>
      <c r="R30" s="5"/>
      <c r="S30" s="5"/>
      <c r="T30" s="5"/>
      <c r="U30" s="15">
        <f aca="true" t="shared" si="19" ref="U30:U37">V30+W30+X30+Y30+Z30</f>
        <v>0</v>
      </c>
      <c r="V30" s="3"/>
      <c r="W30" s="3"/>
      <c r="X30" s="3"/>
      <c r="Y30" s="3"/>
      <c r="Z30" s="5"/>
      <c r="AA30" s="15">
        <f aca="true" t="shared" si="20" ref="AA30:AA37">AB30+AC30+AD30+AE30+AF30</f>
        <v>0</v>
      </c>
      <c r="AB30" s="3"/>
      <c r="AC30" s="3"/>
      <c r="AD30" s="3"/>
      <c r="AE30" s="3"/>
      <c r="AF30" s="5"/>
      <c r="AG30" s="15">
        <f t="shared" si="4"/>
        <v>700</v>
      </c>
      <c r="AH30" s="5">
        <f t="shared" si="11"/>
        <v>595</v>
      </c>
      <c r="AI30" s="5">
        <f t="shared" si="12"/>
        <v>105</v>
      </c>
      <c r="AJ30" s="5">
        <f t="shared" si="13"/>
        <v>0</v>
      </c>
      <c r="AK30" s="5">
        <f t="shared" si="14"/>
        <v>0</v>
      </c>
      <c r="AL30" s="5">
        <f t="shared" si="15"/>
        <v>0</v>
      </c>
      <c r="AM30" s="25"/>
    </row>
    <row r="31" spans="1:39" s="6" customFormat="1" ht="45" customHeight="1">
      <c r="A31" s="34" t="s">
        <v>136</v>
      </c>
      <c r="B31" s="54"/>
      <c r="C31" s="15">
        <f t="shared" si="17"/>
        <v>0</v>
      </c>
      <c r="D31" s="3"/>
      <c r="E31" s="3"/>
      <c r="F31" s="3"/>
      <c r="G31" s="3"/>
      <c r="H31" s="5"/>
      <c r="I31" s="15">
        <f t="shared" si="16"/>
        <v>0</v>
      </c>
      <c r="J31" s="7"/>
      <c r="K31" s="5"/>
      <c r="L31" s="5"/>
      <c r="M31" s="5"/>
      <c r="N31" s="5"/>
      <c r="O31" s="15">
        <f t="shared" si="18"/>
        <v>0</v>
      </c>
      <c r="P31" s="5"/>
      <c r="Q31" s="5"/>
      <c r="R31" s="5"/>
      <c r="S31" s="5"/>
      <c r="T31" s="5"/>
      <c r="U31" s="15">
        <f t="shared" si="19"/>
        <v>0</v>
      </c>
      <c r="V31" s="5"/>
      <c r="W31" s="5"/>
      <c r="X31" s="5"/>
      <c r="Y31" s="3"/>
      <c r="Z31" s="5"/>
      <c r="AA31" s="15">
        <f t="shared" si="20"/>
        <v>0</v>
      </c>
      <c r="AB31" s="3"/>
      <c r="AC31" s="3"/>
      <c r="AD31" s="3"/>
      <c r="AE31" s="3"/>
      <c r="AF31" s="5"/>
      <c r="AG31" s="15">
        <f t="shared" si="4"/>
        <v>0</v>
      </c>
      <c r="AH31" s="5">
        <f t="shared" si="11"/>
        <v>0</v>
      </c>
      <c r="AI31" s="5">
        <f t="shared" si="12"/>
        <v>0</v>
      </c>
      <c r="AJ31" s="5">
        <f t="shared" si="13"/>
        <v>0</v>
      </c>
      <c r="AK31" s="5">
        <f t="shared" si="14"/>
        <v>0</v>
      </c>
      <c r="AL31" s="5">
        <f t="shared" si="15"/>
        <v>0</v>
      </c>
      <c r="AM31" s="25"/>
    </row>
    <row r="32" spans="1:38" s="4" customFormat="1" ht="70.5" customHeight="1">
      <c r="A32" s="39">
        <v>3</v>
      </c>
      <c r="B32" s="40" t="s">
        <v>114</v>
      </c>
      <c r="C32" s="33">
        <f t="shared" si="17"/>
        <v>0</v>
      </c>
      <c r="D32" s="33">
        <f>D33+D34+D35+D36+D37</f>
        <v>0</v>
      </c>
      <c r="E32" s="33">
        <f>E33+E34+E35+E36+E37</f>
        <v>0</v>
      </c>
      <c r="F32" s="33">
        <f>F33+F34+F35+F36+F37</f>
        <v>0</v>
      </c>
      <c r="G32" s="33">
        <f>G33+G34+G35+G36+G37</f>
        <v>0</v>
      </c>
      <c r="H32" s="33">
        <f>H33+H34+H35+H36+H37</f>
        <v>0</v>
      </c>
      <c r="I32" s="33">
        <f t="shared" si="16"/>
        <v>704.3499999999999</v>
      </c>
      <c r="J32" s="33">
        <f>J33+J34+J35+J36+J37</f>
        <v>130</v>
      </c>
      <c r="K32" s="33">
        <f>K33+K34+K35+K36+K37</f>
        <v>20</v>
      </c>
      <c r="L32" s="33">
        <f>L33+L34+L35+L36+L37</f>
        <v>287.175</v>
      </c>
      <c r="M32" s="33">
        <f>M33+M34+M35+M36+M37</f>
        <v>250</v>
      </c>
      <c r="N32" s="33">
        <f>N33+N34+N35+N36+N37</f>
        <v>17.175</v>
      </c>
      <c r="O32" s="33">
        <f t="shared" si="18"/>
        <v>420</v>
      </c>
      <c r="P32" s="33">
        <f>P33+P34+P35+P36+P37</f>
        <v>130</v>
      </c>
      <c r="Q32" s="33">
        <f>Q33+Q34+Q35+Q36+Q37</f>
        <v>20</v>
      </c>
      <c r="R32" s="33">
        <f>R33+R34+R35+R36+R37</f>
        <v>220</v>
      </c>
      <c r="S32" s="33">
        <f>S33+S34+S35+S36+S37</f>
        <v>50</v>
      </c>
      <c r="T32" s="33">
        <f>T33+T34+T35+T36+T37</f>
        <v>0</v>
      </c>
      <c r="U32" s="33">
        <f t="shared" si="19"/>
        <v>1719.35</v>
      </c>
      <c r="V32" s="33">
        <f>V33+V34+V35+V36+V37</f>
        <v>700</v>
      </c>
      <c r="W32" s="33">
        <f>W33+W34+W35+W36+W37</f>
        <v>150</v>
      </c>
      <c r="X32" s="33">
        <f>X33+X34+X35+X36+X37</f>
        <v>567.175</v>
      </c>
      <c r="Y32" s="33">
        <f>Y33+Y34+Y35+Y36+Y37</f>
        <v>285</v>
      </c>
      <c r="Z32" s="33">
        <f>Z33+Z34+Z35+Z36+Z37</f>
        <v>17.175</v>
      </c>
      <c r="AA32" s="33">
        <f t="shared" si="20"/>
        <v>1900</v>
      </c>
      <c r="AB32" s="33">
        <f>AB33+AB34+AB35+AB36+AB37</f>
        <v>1330</v>
      </c>
      <c r="AC32" s="33">
        <f>AC33+AC34+AC35+AC36+AC37</f>
        <v>0</v>
      </c>
      <c r="AD32" s="33">
        <f>AD33+AD34+AD35+AD36+AD37</f>
        <v>570</v>
      </c>
      <c r="AE32" s="33">
        <f>AE33+AE34+AE35+AE36+AE37</f>
        <v>0</v>
      </c>
      <c r="AF32" s="33">
        <f>AF33+AF34+AF35+AF36+AF37</f>
        <v>0</v>
      </c>
      <c r="AG32" s="33">
        <f t="shared" si="4"/>
        <v>4743.700000000001</v>
      </c>
      <c r="AH32" s="33">
        <f>AH33+AH34+AH35+AH36+AH37</f>
        <v>2290</v>
      </c>
      <c r="AI32" s="33">
        <f>AI33+AI34+AI35+AI36+AI37</f>
        <v>190</v>
      </c>
      <c r="AJ32" s="33">
        <f>AJ33+AJ34+AJ35+AJ36+AJ37</f>
        <v>1644.35</v>
      </c>
      <c r="AK32" s="33">
        <f>AK33+AK34+AK35+AK36+AK37</f>
        <v>585</v>
      </c>
      <c r="AL32" s="33">
        <f>AL33+AL34+AL35+AL36+AL37</f>
        <v>34.35</v>
      </c>
    </row>
    <row r="33" spans="1:38" s="6" customFormat="1" ht="69.75" customHeight="1">
      <c r="A33" s="34" t="s">
        <v>118</v>
      </c>
      <c r="B33" s="35" t="s">
        <v>188</v>
      </c>
      <c r="C33" s="15">
        <f t="shared" si="17"/>
        <v>0</v>
      </c>
      <c r="D33" s="5"/>
      <c r="E33" s="5"/>
      <c r="F33" s="5"/>
      <c r="G33" s="5"/>
      <c r="H33" s="5"/>
      <c r="I33" s="15">
        <f t="shared" si="16"/>
        <v>0</v>
      </c>
      <c r="J33" s="5"/>
      <c r="K33" s="5"/>
      <c r="L33" s="5"/>
      <c r="M33" s="5"/>
      <c r="N33" s="5"/>
      <c r="O33" s="15">
        <f t="shared" si="18"/>
        <v>0</v>
      </c>
      <c r="P33" s="5"/>
      <c r="Q33" s="5"/>
      <c r="R33" s="5"/>
      <c r="S33" s="5"/>
      <c r="T33" s="5"/>
      <c r="U33" s="15">
        <f t="shared" si="19"/>
        <v>0</v>
      </c>
      <c r="V33" s="5"/>
      <c r="W33" s="5"/>
      <c r="X33" s="5"/>
      <c r="Y33" s="5"/>
      <c r="Z33" s="5"/>
      <c r="AA33" s="15">
        <f t="shared" si="20"/>
        <v>1900</v>
      </c>
      <c r="AB33" s="5">
        <v>1330</v>
      </c>
      <c r="AC33" s="5"/>
      <c r="AD33" s="5">
        <v>570</v>
      </c>
      <c r="AE33" s="5"/>
      <c r="AF33" s="5"/>
      <c r="AG33" s="15">
        <f t="shared" si="4"/>
        <v>1900</v>
      </c>
      <c r="AH33" s="5">
        <f>D33+J33+P33+V33+AB33</f>
        <v>1330</v>
      </c>
      <c r="AI33" s="5">
        <f aca="true" t="shared" si="21" ref="AH33:AL37">E33+K33+Q33+W33+AC33</f>
        <v>0</v>
      </c>
      <c r="AJ33" s="5">
        <f t="shared" si="21"/>
        <v>570</v>
      </c>
      <c r="AK33" s="5">
        <f t="shared" si="21"/>
        <v>0</v>
      </c>
      <c r="AL33" s="5">
        <f t="shared" si="21"/>
        <v>0</v>
      </c>
    </row>
    <row r="34" spans="1:38" s="6" customFormat="1" ht="74.25" customHeight="1">
      <c r="A34" s="34" t="s">
        <v>119</v>
      </c>
      <c r="B34" s="35" t="s">
        <v>189</v>
      </c>
      <c r="C34" s="15">
        <f t="shared" si="17"/>
        <v>0</v>
      </c>
      <c r="D34" s="5"/>
      <c r="E34" s="5"/>
      <c r="F34" s="5"/>
      <c r="G34" s="5"/>
      <c r="H34" s="5"/>
      <c r="I34" s="15">
        <f t="shared" si="16"/>
        <v>500</v>
      </c>
      <c r="J34" s="5"/>
      <c r="K34" s="5"/>
      <c r="L34" s="5">
        <v>250</v>
      </c>
      <c r="M34" s="5">
        <v>250</v>
      </c>
      <c r="N34" s="5"/>
      <c r="O34" s="15">
        <f t="shared" si="18"/>
        <v>0</v>
      </c>
      <c r="P34" s="5"/>
      <c r="Q34" s="5"/>
      <c r="R34" s="5"/>
      <c r="S34" s="5"/>
      <c r="T34" s="5"/>
      <c r="U34" s="15">
        <f t="shared" si="19"/>
        <v>500</v>
      </c>
      <c r="V34" s="5"/>
      <c r="W34" s="5"/>
      <c r="X34" s="5">
        <v>250</v>
      </c>
      <c r="Y34" s="5">
        <v>250</v>
      </c>
      <c r="Z34" s="5"/>
      <c r="AA34" s="15">
        <f t="shared" si="20"/>
        <v>0</v>
      </c>
      <c r="AB34" s="5"/>
      <c r="AC34" s="5"/>
      <c r="AD34" s="5"/>
      <c r="AE34" s="5"/>
      <c r="AF34" s="5"/>
      <c r="AG34" s="15">
        <f t="shared" si="4"/>
        <v>1000</v>
      </c>
      <c r="AH34" s="5">
        <f t="shared" si="21"/>
        <v>0</v>
      </c>
      <c r="AI34" s="5">
        <f t="shared" si="21"/>
        <v>0</v>
      </c>
      <c r="AJ34" s="5">
        <f t="shared" si="21"/>
        <v>500</v>
      </c>
      <c r="AK34" s="5">
        <f t="shared" si="21"/>
        <v>500</v>
      </c>
      <c r="AL34" s="5">
        <f t="shared" si="21"/>
        <v>0</v>
      </c>
    </row>
    <row r="35" spans="1:38" s="6" customFormat="1" ht="84" customHeight="1">
      <c r="A35" s="34" t="s">
        <v>190</v>
      </c>
      <c r="B35" s="35" t="s">
        <v>195</v>
      </c>
      <c r="C35" s="15">
        <f t="shared" si="17"/>
        <v>0</v>
      </c>
      <c r="D35" s="5"/>
      <c r="E35" s="5"/>
      <c r="F35" s="5"/>
      <c r="G35" s="5"/>
      <c r="H35" s="5"/>
      <c r="I35" s="15">
        <f>J35+K35+L35+M35+N35</f>
        <v>34.35</v>
      </c>
      <c r="J35" s="5"/>
      <c r="K35" s="5"/>
      <c r="L35" s="5">
        <v>17.175</v>
      </c>
      <c r="M35" s="5"/>
      <c r="N35" s="5">
        <v>17.175</v>
      </c>
      <c r="O35" s="15">
        <f t="shared" si="18"/>
        <v>0</v>
      </c>
      <c r="P35" s="5"/>
      <c r="Q35" s="5"/>
      <c r="R35" s="5"/>
      <c r="S35" s="5"/>
      <c r="T35" s="5"/>
      <c r="U35" s="15">
        <f t="shared" si="19"/>
        <v>34.35</v>
      </c>
      <c r="V35" s="5"/>
      <c r="W35" s="5"/>
      <c r="X35" s="5">
        <v>17.175</v>
      </c>
      <c r="Y35" s="5"/>
      <c r="Z35" s="5">
        <v>17.175</v>
      </c>
      <c r="AA35" s="15">
        <f t="shared" si="20"/>
        <v>0</v>
      </c>
      <c r="AB35" s="5"/>
      <c r="AC35" s="5"/>
      <c r="AD35" s="5"/>
      <c r="AE35" s="5"/>
      <c r="AF35" s="5"/>
      <c r="AG35" s="15">
        <f t="shared" si="4"/>
        <v>68.7</v>
      </c>
      <c r="AH35" s="5">
        <f t="shared" si="21"/>
        <v>0</v>
      </c>
      <c r="AI35" s="5">
        <f t="shared" si="21"/>
        <v>0</v>
      </c>
      <c r="AJ35" s="5">
        <f t="shared" si="21"/>
        <v>34.35</v>
      </c>
      <c r="AK35" s="5">
        <f t="shared" si="21"/>
        <v>0</v>
      </c>
      <c r="AL35" s="5">
        <f t="shared" si="21"/>
        <v>34.35</v>
      </c>
    </row>
    <row r="36" spans="1:38" s="6" customFormat="1" ht="84" customHeight="1">
      <c r="A36" s="34" t="s">
        <v>191</v>
      </c>
      <c r="B36" s="35" t="s">
        <v>192</v>
      </c>
      <c r="C36" s="15">
        <f t="shared" si="17"/>
        <v>0</v>
      </c>
      <c r="D36" s="5"/>
      <c r="E36" s="5"/>
      <c r="F36" s="5"/>
      <c r="G36" s="5"/>
      <c r="H36" s="5"/>
      <c r="I36" s="15">
        <f>J36+K36+L36+M36+N36</f>
        <v>170</v>
      </c>
      <c r="J36" s="5">
        <v>130</v>
      </c>
      <c r="K36" s="5">
        <v>20</v>
      </c>
      <c r="L36" s="5">
        <v>20</v>
      </c>
      <c r="M36" s="5"/>
      <c r="N36" s="5"/>
      <c r="O36" s="15">
        <f t="shared" si="18"/>
        <v>170</v>
      </c>
      <c r="P36" s="5">
        <v>130</v>
      </c>
      <c r="Q36" s="5">
        <v>20</v>
      </c>
      <c r="R36" s="5">
        <v>20</v>
      </c>
      <c r="S36" s="5"/>
      <c r="T36" s="5"/>
      <c r="U36" s="15">
        <f t="shared" si="19"/>
        <v>1000</v>
      </c>
      <c r="V36" s="5">
        <v>700</v>
      </c>
      <c r="W36" s="5">
        <v>150</v>
      </c>
      <c r="X36" s="5">
        <v>150</v>
      </c>
      <c r="Y36" s="5"/>
      <c r="Z36" s="5"/>
      <c r="AA36" s="15">
        <f t="shared" si="20"/>
        <v>0</v>
      </c>
      <c r="AB36" s="5"/>
      <c r="AC36" s="5"/>
      <c r="AD36" s="5"/>
      <c r="AE36" s="5"/>
      <c r="AF36" s="5"/>
      <c r="AG36" s="15">
        <f t="shared" si="4"/>
        <v>1340</v>
      </c>
      <c r="AH36" s="5">
        <f t="shared" si="21"/>
        <v>960</v>
      </c>
      <c r="AI36" s="5">
        <f t="shared" si="21"/>
        <v>190</v>
      </c>
      <c r="AJ36" s="5">
        <f t="shared" si="21"/>
        <v>190</v>
      </c>
      <c r="AK36" s="5">
        <f t="shared" si="21"/>
        <v>0</v>
      </c>
      <c r="AL36" s="5">
        <f t="shared" si="21"/>
        <v>0</v>
      </c>
    </row>
    <row r="37" spans="1:38" s="6" customFormat="1" ht="84" customHeight="1">
      <c r="A37" s="34" t="s">
        <v>194</v>
      </c>
      <c r="B37" s="35" t="s">
        <v>193</v>
      </c>
      <c r="C37" s="15">
        <f t="shared" si="17"/>
        <v>0</v>
      </c>
      <c r="D37" s="5"/>
      <c r="E37" s="5"/>
      <c r="F37" s="5"/>
      <c r="G37" s="5"/>
      <c r="H37" s="5"/>
      <c r="I37" s="15">
        <f>J37+K37+L37+M37+N37</f>
        <v>0</v>
      </c>
      <c r="J37" s="5"/>
      <c r="K37" s="5"/>
      <c r="L37" s="5"/>
      <c r="M37" s="5"/>
      <c r="N37" s="5"/>
      <c r="O37" s="15">
        <f t="shared" si="18"/>
        <v>250</v>
      </c>
      <c r="P37" s="5"/>
      <c r="Q37" s="5"/>
      <c r="R37" s="5">
        <v>200</v>
      </c>
      <c r="S37" s="5">
        <v>50</v>
      </c>
      <c r="T37" s="5"/>
      <c r="U37" s="15">
        <f t="shared" si="19"/>
        <v>185</v>
      </c>
      <c r="V37" s="5"/>
      <c r="W37" s="5"/>
      <c r="X37" s="5">
        <v>150</v>
      </c>
      <c r="Y37" s="5">
        <v>35</v>
      </c>
      <c r="Z37" s="5"/>
      <c r="AA37" s="15">
        <f t="shared" si="20"/>
        <v>0</v>
      </c>
      <c r="AB37" s="5"/>
      <c r="AC37" s="5"/>
      <c r="AD37" s="5"/>
      <c r="AE37" s="5"/>
      <c r="AF37" s="5"/>
      <c r="AG37" s="15">
        <f t="shared" si="4"/>
        <v>435</v>
      </c>
      <c r="AH37" s="5">
        <f t="shared" si="21"/>
        <v>0</v>
      </c>
      <c r="AI37" s="5">
        <f t="shared" si="21"/>
        <v>0</v>
      </c>
      <c r="AJ37" s="5">
        <f t="shared" si="21"/>
        <v>350</v>
      </c>
      <c r="AK37" s="5">
        <f t="shared" si="21"/>
        <v>85</v>
      </c>
      <c r="AL37" s="5">
        <f t="shared" si="21"/>
        <v>0</v>
      </c>
    </row>
    <row r="38" spans="1:39" s="4" customFormat="1" ht="85.5" customHeight="1">
      <c r="A38" s="39">
        <v>4</v>
      </c>
      <c r="B38" s="41" t="s">
        <v>133</v>
      </c>
      <c r="C38" s="38">
        <f aca="true" t="shared" si="22" ref="C38:AL38">C12+C24+C32</f>
        <v>3482.623</v>
      </c>
      <c r="D38" s="38">
        <f t="shared" si="22"/>
        <v>3013.5350000000003</v>
      </c>
      <c r="E38" s="38">
        <f t="shared" si="22"/>
        <v>300.5</v>
      </c>
      <c r="F38" s="38">
        <f t="shared" si="22"/>
        <v>128.149</v>
      </c>
      <c r="G38" s="38">
        <f t="shared" si="22"/>
        <v>40.439</v>
      </c>
      <c r="H38" s="38">
        <f t="shared" si="22"/>
        <v>0</v>
      </c>
      <c r="I38" s="38">
        <f t="shared" si="22"/>
        <v>3425.082</v>
      </c>
      <c r="J38" s="38">
        <f t="shared" si="22"/>
        <v>2492.416</v>
      </c>
      <c r="K38" s="38">
        <f t="shared" si="22"/>
        <v>125</v>
      </c>
      <c r="L38" s="38">
        <f t="shared" si="22"/>
        <v>430.843</v>
      </c>
      <c r="M38" s="38">
        <f t="shared" si="22"/>
        <v>359.648</v>
      </c>
      <c r="N38" s="38">
        <f t="shared" si="22"/>
        <v>17.175</v>
      </c>
      <c r="O38" s="38">
        <f t="shared" si="22"/>
        <v>762.28</v>
      </c>
      <c r="P38" s="38">
        <f t="shared" si="22"/>
        <v>470.73</v>
      </c>
      <c r="Q38" s="38">
        <f t="shared" si="22"/>
        <v>20</v>
      </c>
      <c r="R38" s="38">
        <f t="shared" si="22"/>
        <v>221</v>
      </c>
      <c r="S38" s="38">
        <f t="shared" si="22"/>
        <v>50.55</v>
      </c>
      <c r="T38" s="38">
        <f t="shared" si="22"/>
        <v>0</v>
      </c>
      <c r="U38" s="38">
        <f t="shared" si="22"/>
        <v>2165.237</v>
      </c>
      <c r="V38" s="38">
        <f t="shared" si="22"/>
        <v>1139.737</v>
      </c>
      <c r="W38" s="38">
        <f t="shared" si="22"/>
        <v>150</v>
      </c>
      <c r="X38" s="38">
        <f t="shared" si="22"/>
        <v>571.675</v>
      </c>
      <c r="Y38" s="38">
        <f t="shared" si="22"/>
        <v>286.65</v>
      </c>
      <c r="Z38" s="38">
        <f>Z12+Z24+Z32</f>
        <v>17.175</v>
      </c>
      <c r="AA38" s="38">
        <f t="shared" si="22"/>
        <v>2283.817</v>
      </c>
      <c r="AB38" s="38">
        <f t="shared" si="22"/>
        <v>1710.167</v>
      </c>
      <c r="AC38" s="38">
        <f t="shared" si="22"/>
        <v>0</v>
      </c>
      <c r="AD38" s="38">
        <f t="shared" si="22"/>
        <v>573</v>
      </c>
      <c r="AE38" s="38">
        <f t="shared" si="22"/>
        <v>0.65</v>
      </c>
      <c r="AF38" s="38">
        <f t="shared" si="22"/>
        <v>0</v>
      </c>
      <c r="AG38" s="38">
        <f t="shared" si="22"/>
        <v>12119.039</v>
      </c>
      <c r="AH38" s="38">
        <f t="shared" si="22"/>
        <v>8826.585</v>
      </c>
      <c r="AI38" s="38">
        <f t="shared" si="22"/>
        <v>595.5</v>
      </c>
      <c r="AJ38" s="38">
        <f t="shared" si="22"/>
        <v>1924.667</v>
      </c>
      <c r="AK38" s="38">
        <f t="shared" si="22"/>
        <v>737.937</v>
      </c>
      <c r="AL38" s="38">
        <f t="shared" si="22"/>
        <v>34.35</v>
      </c>
      <c r="AM38" s="24"/>
    </row>
    <row r="39" spans="1:39" s="48" customFormat="1" ht="48" customHeight="1">
      <c r="A39" s="45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55"/>
    </row>
    <row r="40" spans="1:39" s="51" customFormat="1" ht="27" customHeight="1">
      <c r="A40" s="49"/>
      <c r="B40" s="72" t="s">
        <v>134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74" t="s">
        <v>135</v>
      </c>
      <c r="AD40" s="74"/>
      <c r="AE40" s="74"/>
      <c r="AF40" s="74"/>
      <c r="AG40" s="74"/>
      <c r="AH40" s="74"/>
      <c r="AI40" s="74"/>
      <c r="AJ40" s="74"/>
      <c r="AK40" s="50"/>
      <c r="AL40" s="50"/>
      <c r="AM40" s="56"/>
    </row>
    <row r="41" spans="1:39" s="4" customFormat="1" ht="85.5" customHeight="1">
      <c r="A41" s="4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24"/>
    </row>
    <row r="42" spans="1:39" s="14" customFormat="1" ht="69.75" customHeight="1">
      <c r="A42" s="26"/>
      <c r="B42" s="26"/>
      <c r="C42" s="27">
        <f>D38+E38+F38+G38+H38</f>
        <v>3482.623</v>
      </c>
      <c r="D42" s="26"/>
      <c r="E42" s="26"/>
      <c r="F42" s="26"/>
      <c r="G42" s="26"/>
      <c r="H42" s="26"/>
      <c r="I42" s="27">
        <f>J38+K38+L38+M38+N38</f>
        <v>3425.0820000000003</v>
      </c>
      <c r="J42" s="28"/>
      <c r="K42" s="26"/>
      <c r="L42" s="26"/>
      <c r="M42" s="26"/>
      <c r="N42" s="26"/>
      <c r="O42" s="27">
        <f>P38+Q38+R38+S38+T38</f>
        <v>762.28</v>
      </c>
      <c r="P42" s="26"/>
      <c r="Q42" s="26"/>
      <c r="R42" s="26"/>
      <c r="S42" s="26"/>
      <c r="T42" s="26"/>
      <c r="U42" s="27">
        <f>V38+W38+X38+Y38+Z38</f>
        <v>2165.237</v>
      </c>
      <c r="V42" s="26"/>
      <c r="W42" s="26"/>
      <c r="X42" s="26"/>
      <c r="Y42" s="26"/>
      <c r="Z42" s="26"/>
      <c r="AA42" s="27">
        <f>AB38+AC38+AD38+AE38+AF38</f>
        <v>2283.817</v>
      </c>
      <c r="AB42" s="26"/>
      <c r="AC42" s="26"/>
      <c r="AD42" s="26"/>
      <c r="AE42" s="26"/>
      <c r="AF42" s="26"/>
      <c r="AG42" s="52">
        <f>AH38+AI38+AJ38+AK38+AL38</f>
        <v>12119.038999999999</v>
      </c>
      <c r="AH42" s="26"/>
      <c r="AI42" s="26"/>
      <c r="AJ42" s="26"/>
      <c r="AK42" s="26"/>
      <c r="AL42" s="26"/>
      <c r="AM42" s="26"/>
    </row>
    <row r="43" spans="1:39" s="2" customFormat="1" ht="43.5" customHeight="1">
      <c r="A43" s="26"/>
      <c r="B43" s="26"/>
      <c r="C43" s="27">
        <f>C38-C42</f>
        <v>0</v>
      </c>
      <c r="D43" s="26"/>
      <c r="E43" s="26"/>
      <c r="F43" s="26"/>
      <c r="G43" s="26"/>
      <c r="H43" s="26"/>
      <c r="I43" s="27">
        <f>I38-I42</f>
        <v>0</v>
      </c>
      <c r="J43" s="28"/>
      <c r="K43" s="26"/>
      <c r="L43" s="26"/>
      <c r="M43" s="26"/>
      <c r="N43" s="26"/>
      <c r="O43" s="27">
        <f>O38-O42</f>
        <v>0</v>
      </c>
      <c r="P43" s="26"/>
      <c r="Q43" s="26"/>
      <c r="R43" s="26"/>
      <c r="S43" s="26"/>
      <c r="T43" s="26"/>
      <c r="U43" s="27">
        <f>U38-U42</f>
        <v>0</v>
      </c>
      <c r="V43" s="26"/>
      <c r="W43" s="26"/>
      <c r="X43" s="26"/>
      <c r="Y43" s="26"/>
      <c r="Z43" s="26"/>
      <c r="AA43" s="27">
        <f>AA38-AA42</f>
        <v>0</v>
      </c>
      <c r="AB43" s="26"/>
      <c r="AC43" s="26"/>
      <c r="AD43" s="26"/>
      <c r="AE43" s="26"/>
      <c r="AF43" s="26"/>
      <c r="AG43" s="27">
        <f>AG38-AG42</f>
        <v>0</v>
      </c>
      <c r="AH43" s="26"/>
      <c r="AI43" s="26"/>
      <c r="AJ43" s="26"/>
      <c r="AK43" s="26"/>
      <c r="AL43" s="26"/>
      <c r="AM43" s="26"/>
    </row>
    <row r="44" spans="1:39" s="2" customFormat="1" ht="12.75">
      <c r="A44" s="26"/>
      <c r="B44" s="26"/>
      <c r="C44" s="29"/>
      <c r="D44" s="26"/>
      <c r="E44" s="26"/>
      <c r="F44" s="26"/>
      <c r="G44" s="26"/>
      <c r="H44" s="26"/>
      <c r="I44" s="29"/>
      <c r="J44" s="28"/>
      <c r="K44" s="26"/>
      <c r="L44" s="26"/>
      <c r="M44" s="26"/>
      <c r="N44" s="26"/>
      <c r="O44" s="29"/>
      <c r="P44" s="26"/>
      <c r="Q44" s="26"/>
      <c r="R44" s="26"/>
      <c r="S44" s="26"/>
      <c r="T44" s="26"/>
      <c r="U44" s="29"/>
      <c r="V44" s="26"/>
      <c r="W44" s="26"/>
      <c r="X44" s="26"/>
      <c r="Y44" s="26"/>
      <c r="Z44" s="26"/>
      <c r="AA44" s="29"/>
      <c r="AB44" s="26"/>
      <c r="AC44" s="26"/>
      <c r="AD44" s="26"/>
      <c r="AE44" s="26"/>
      <c r="AF44" s="26"/>
      <c r="AG44" s="29"/>
      <c r="AH44" s="26"/>
      <c r="AI44" s="26"/>
      <c r="AJ44" s="26"/>
      <c r="AK44" s="26"/>
      <c r="AL44" s="26"/>
      <c r="AM44" s="26"/>
    </row>
    <row r="45" spans="1:39" s="2" customFormat="1" ht="12.75">
      <c r="A45" s="26"/>
      <c r="B45" s="26"/>
      <c r="C45" s="29"/>
      <c r="D45" s="26"/>
      <c r="E45" s="26"/>
      <c r="F45" s="26"/>
      <c r="G45" s="26"/>
      <c r="H45" s="26"/>
      <c r="I45" s="29"/>
      <c r="J45" s="28"/>
      <c r="K45" s="26"/>
      <c r="L45" s="26"/>
      <c r="M45" s="26"/>
      <c r="N45" s="26"/>
      <c r="O45" s="29"/>
      <c r="P45" s="26"/>
      <c r="Q45" s="26"/>
      <c r="R45" s="26"/>
      <c r="S45" s="26"/>
      <c r="T45" s="26"/>
      <c r="U45" s="29"/>
      <c r="V45" s="26"/>
      <c r="W45" s="26"/>
      <c r="X45" s="26"/>
      <c r="Y45" s="26"/>
      <c r="Z45" s="26"/>
      <c r="AA45" s="29"/>
      <c r="AB45" s="26"/>
      <c r="AC45" s="26"/>
      <c r="AD45" s="26"/>
      <c r="AE45" s="26"/>
      <c r="AF45" s="26"/>
      <c r="AG45" s="29"/>
      <c r="AH45" s="26"/>
      <c r="AI45" s="26"/>
      <c r="AJ45" s="26"/>
      <c r="AK45" s="26"/>
      <c r="AL45" s="26"/>
      <c r="AM45" s="26"/>
    </row>
    <row r="46" spans="1:39" s="2" customFormat="1" ht="12.75">
      <c r="A46" s="26"/>
      <c r="B46" s="26"/>
      <c r="C46" s="29"/>
      <c r="D46" s="26"/>
      <c r="E46" s="26"/>
      <c r="F46" s="26"/>
      <c r="G46" s="26"/>
      <c r="H46" s="26"/>
      <c r="I46" s="29"/>
      <c r="J46" s="28"/>
      <c r="K46" s="26"/>
      <c r="L46" s="26"/>
      <c r="M46" s="26"/>
      <c r="N46" s="26"/>
      <c r="O46" s="29"/>
      <c r="P46" s="26"/>
      <c r="Q46" s="26"/>
      <c r="R46" s="26"/>
      <c r="S46" s="26"/>
      <c r="T46" s="26"/>
      <c r="U46" s="29"/>
      <c r="V46" s="26"/>
      <c r="W46" s="26"/>
      <c r="X46" s="26"/>
      <c r="Y46" s="26"/>
      <c r="Z46" s="26"/>
      <c r="AA46" s="29"/>
      <c r="AB46" s="26"/>
      <c r="AC46" s="26"/>
      <c r="AD46" s="26"/>
      <c r="AE46" s="26"/>
      <c r="AF46" s="26"/>
      <c r="AG46" s="29"/>
      <c r="AH46" s="26"/>
      <c r="AI46" s="26"/>
      <c r="AJ46" s="26"/>
      <c r="AK46" s="26"/>
      <c r="AL46" s="26"/>
      <c r="AM46" s="26"/>
    </row>
    <row r="47" spans="1:39" s="2" customFormat="1" ht="12.75">
      <c r="A47" s="26"/>
      <c r="B47" s="26"/>
      <c r="C47" s="29"/>
      <c r="D47" s="26"/>
      <c r="E47" s="26"/>
      <c r="F47" s="26"/>
      <c r="G47" s="26"/>
      <c r="H47" s="26"/>
      <c r="I47" s="29"/>
      <c r="J47" s="28"/>
      <c r="K47" s="26"/>
      <c r="L47" s="26"/>
      <c r="M47" s="26"/>
      <c r="N47" s="26"/>
      <c r="O47" s="29"/>
      <c r="P47" s="26"/>
      <c r="Q47" s="26"/>
      <c r="R47" s="26"/>
      <c r="S47" s="26"/>
      <c r="T47" s="26"/>
      <c r="U47" s="29"/>
      <c r="V47" s="26"/>
      <c r="W47" s="26"/>
      <c r="X47" s="26"/>
      <c r="Y47" s="26"/>
      <c r="Z47" s="26"/>
      <c r="AA47" s="29"/>
      <c r="AB47" s="26"/>
      <c r="AC47" s="26"/>
      <c r="AD47" s="26"/>
      <c r="AE47" s="26"/>
      <c r="AF47" s="26"/>
      <c r="AG47" s="29"/>
      <c r="AH47" s="26"/>
      <c r="AI47" s="26"/>
      <c r="AJ47" s="26"/>
      <c r="AK47" s="26"/>
      <c r="AL47" s="26"/>
      <c r="AM47" s="26"/>
    </row>
    <row r="48" spans="1:39" s="2" customFormat="1" ht="12.75">
      <c r="A48" s="26"/>
      <c r="B48" s="26"/>
      <c r="C48" s="29"/>
      <c r="D48" s="26"/>
      <c r="E48" s="26"/>
      <c r="F48" s="26"/>
      <c r="G48" s="26"/>
      <c r="H48" s="26"/>
      <c r="I48" s="29"/>
      <c r="J48" s="28"/>
      <c r="K48" s="26"/>
      <c r="L48" s="26"/>
      <c r="M48" s="26"/>
      <c r="N48" s="26"/>
      <c r="O48" s="29"/>
      <c r="P48" s="26"/>
      <c r="Q48" s="26"/>
      <c r="R48" s="26"/>
      <c r="S48" s="26"/>
      <c r="T48" s="26"/>
      <c r="U48" s="29"/>
      <c r="V48" s="26"/>
      <c r="W48" s="26"/>
      <c r="X48" s="26"/>
      <c r="Y48" s="26"/>
      <c r="Z48" s="26"/>
      <c r="AA48" s="29"/>
      <c r="AB48" s="26"/>
      <c r="AC48" s="26"/>
      <c r="AD48" s="26"/>
      <c r="AE48" s="26"/>
      <c r="AF48" s="26"/>
      <c r="AG48" s="29"/>
      <c r="AH48" s="26"/>
      <c r="AI48" s="26"/>
      <c r="AJ48" s="26"/>
      <c r="AK48" s="26"/>
      <c r="AL48" s="26"/>
      <c r="AM48" s="26"/>
    </row>
    <row r="49" spans="1:39" s="2" customFormat="1" ht="12.75">
      <c r="A49" s="26"/>
      <c r="B49" s="26"/>
      <c r="C49" s="29"/>
      <c r="D49" s="26"/>
      <c r="E49" s="26"/>
      <c r="F49" s="26"/>
      <c r="G49" s="26"/>
      <c r="H49" s="26"/>
      <c r="I49" s="29"/>
      <c r="J49" s="28"/>
      <c r="K49" s="26"/>
      <c r="L49" s="26"/>
      <c r="M49" s="26"/>
      <c r="N49" s="26"/>
      <c r="O49" s="29"/>
      <c r="P49" s="26"/>
      <c r="Q49" s="26"/>
      <c r="R49" s="26"/>
      <c r="S49" s="26"/>
      <c r="T49" s="26"/>
      <c r="U49" s="29"/>
      <c r="V49" s="26"/>
      <c r="W49" s="26"/>
      <c r="X49" s="26"/>
      <c r="Y49" s="26"/>
      <c r="Z49" s="26"/>
      <c r="AA49" s="29"/>
      <c r="AB49" s="26"/>
      <c r="AC49" s="26"/>
      <c r="AD49" s="26"/>
      <c r="AE49" s="26"/>
      <c r="AF49" s="26"/>
      <c r="AG49" s="29"/>
      <c r="AH49" s="26"/>
      <c r="AI49" s="26"/>
      <c r="AJ49" s="26"/>
      <c r="AK49" s="26"/>
      <c r="AL49" s="26"/>
      <c r="AM49" s="26"/>
    </row>
    <row r="50" spans="1:39" s="2" customFormat="1" ht="12.75">
      <c r="A50" s="26"/>
      <c r="B50" s="26"/>
      <c r="C50" s="29"/>
      <c r="D50" s="26"/>
      <c r="E50" s="26"/>
      <c r="F50" s="26"/>
      <c r="G50" s="26"/>
      <c r="H50" s="26"/>
      <c r="I50" s="29"/>
      <c r="J50" s="28"/>
      <c r="K50" s="26"/>
      <c r="L50" s="26"/>
      <c r="M50" s="26"/>
      <c r="N50" s="26"/>
      <c r="O50" s="29"/>
      <c r="P50" s="26"/>
      <c r="Q50" s="26"/>
      <c r="R50" s="26"/>
      <c r="S50" s="26"/>
      <c r="T50" s="26"/>
      <c r="U50" s="29"/>
      <c r="V50" s="26"/>
      <c r="W50" s="26"/>
      <c r="X50" s="26"/>
      <c r="Y50" s="26"/>
      <c r="Z50" s="26"/>
      <c r="AA50" s="29"/>
      <c r="AB50" s="26"/>
      <c r="AC50" s="26"/>
      <c r="AD50" s="26"/>
      <c r="AE50" s="26"/>
      <c r="AF50" s="26"/>
      <c r="AG50" s="29"/>
      <c r="AH50" s="26"/>
      <c r="AI50" s="26"/>
      <c r="AJ50" s="26"/>
      <c r="AK50" s="26"/>
      <c r="AL50" s="26"/>
      <c r="AM50" s="26"/>
    </row>
    <row r="51" spans="1:39" s="2" customFormat="1" ht="12.75">
      <c r="A51" s="26"/>
      <c r="B51" s="26"/>
      <c r="C51" s="29"/>
      <c r="D51" s="26"/>
      <c r="E51" s="26"/>
      <c r="F51" s="26"/>
      <c r="G51" s="26"/>
      <c r="H51" s="26"/>
      <c r="I51" s="29"/>
      <c r="J51" s="28"/>
      <c r="K51" s="26"/>
      <c r="L51" s="26"/>
      <c r="M51" s="26"/>
      <c r="N51" s="26"/>
      <c r="O51" s="29"/>
      <c r="P51" s="26"/>
      <c r="Q51" s="26"/>
      <c r="R51" s="26"/>
      <c r="S51" s="26"/>
      <c r="T51" s="26"/>
      <c r="U51" s="29"/>
      <c r="V51" s="26"/>
      <c r="W51" s="26"/>
      <c r="X51" s="26"/>
      <c r="Y51" s="26"/>
      <c r="Z51" s="26"/>
      <c r="AA51" s="29"/>
      <c r="AB51" s="26"/>
      <c r="AC51" s="26"/>
      <c r="AD51" s="26"/>
      <c r="AE51" s="26"/>
      <c r="AF51" s="26"/>
      <c r="AG51" s="29"/>
      <c r="AH51" s="26"/>
      <c r="AI51" s="26"/>
      <c r="AJ51" s="26"/>
      <c r="AK51" s="26"/>
      <c r="AL51" s="26"/>
      <c r="AM51" s="26"/>
    </row>
    <row r="52" spans="1:39" s="2" customFormat="1" ht="12.75">
      <c r="A52" s="26"/>
      <c r="B52" s="26"/>
      <c r="C52" s="29"/>
      <c r="D52" s="26"/>
      <c r="E52" s="26"/>
      <c r="F52" s="26"/>
      <c r="G52" s="26"/>
      <c r="H52" s="26"/>
      <c r="I52" s="29"/>
      <c r="J52" s="28"/>
      <c r="K52" s="26"/>
      <c r="L52" s="26"/>
      <c r="M52" s="26"/>
      <c r="N52" s="26"/>
      <c r="O52" s="29"/>
      <c r="P52" s="26"/>
      <c r="Q52" s="26"/>
      <c r="R52" s="26"/>
      <c r="S52" s="26"/>
      <c r="T52" s="26"/>
      <c r="U52" s="29"/>
      <c r="V52" s="26"/>
      <c r="W52" s="26"/>
      <c r="X52" s="26"/>
      <c r="Y52" s="26"/>
      <c r="Z52" s="26"/>
      <c r="AA52" s="29"/>
      <c r="AB52" s="26"/>
      <c r="AC52" s="26"/>
      <c r="AD52" s="26"/>
      <c r="AE52" s="26"/>
      <c r="AF52" s="26"/>
      <c r="AG52" s="29"/>
      <c r="AH52" s="26"/>
      <c r="AI52" s="26"/>
      <c r="AJ52" s="26"/>
      <c r="AK52" s="26"/>
      <c r="AL52" s="26"/>
      <c r="AM52" s="26"/>
    </row>
    <row r="53" spans="1:39" s="2" customFormat="1" ht="12.75">
      <c r="A53" s="26"/>
      <c r="B53" s="26"/>
      <c r="C53" s="29"/>
      <c r="D53" s="26"/>
      <c r="E53" s="26"/>
      <c r="F53" s="26"/>
      <c r="G53" s="26"/>
      <c r="H53" s="26"/>
      <c r="I53" s="29"/>
      <c r="J53" s="28"/>
      <c r="K53" s="26"/>
      <c r="L53" s="26"/>
      <c r="M53" s="26"/>
      <c r="N53" s="26"/>
      <c r="O53" s="29"/>
      <c r="P53" s="26"/>
      <c r="Q53" s="26"/>
      <c r="R53" s="26"/>
      <c r="S53" s="26"/>
      <c r="T53" s="26"/>
      <c r="U53" s="29"/>
      <c r="V53" s="26"/>
      <c r="W53" s="26"/>
      <c r="X53" s="26"/>
      <c r="Y53" s="26"/>
      <c r="Z53" s="26"/>
      <c r="AA53" s="29"/>
      <c r="AB53" s="26"/>
      <c r="AC53" s="26"/>
      <c r="AD53" s="26"/>
      <c r="AE53" s="26"/>
      <c r="AF53" s="26"/>
      <c r="AG53" s="29"/>
      <c r="AH53" s="26"/>
      <c r="AI53" s="26"/>
      <c r="AJ53" s="26"/>
      <c r="AK53" s="26"/>
      <c r="AL53" s="26"/>
      <c r="AM53" s="26"/>
    </row>
    <row r="54" spans="1:39" s="2" customFormat="1" ht="12.75">
      <c r="A54" s="26"/>
      <c r="B54" s="26"/>
      <c r="C54" s="29"/>
      <c r="D54" s="26"/>
      <c r="E54" s="26"/>
      <c r="F54" s="26"/>
      <c r="G54" s="26"/>
      <c r="H54" s="26"/>
      <c r="I54" s="29"/>
      <c r="J54" s="28"/>
      <c r="K54" s="26"/>
      <c r="L54" s="26"/>
      <c r="M54" s="26"/>
      <c r="N54" s="26"/>
      <c r="O54" s="29"/>
      <c r="P54" s="26"/>
      <c r="Q54" s="26"/>
      <c r="R54" s="26"/>
      <c r="S54" s="26"/>
      <c r="T54" s="26"/>
      <c r="U54" s="29"/>
      <c r="V54" s="26"/>
      <c r="W54" s="26"/>
      <c r="X54" s="26"/>
      <c r="Y54" s="26"/>
      <c r="Z54" s="26"/>
      <c r="AA54" s="29"/>
      <c r="AB54" s="26"/>
      <c r="AC54" s="26"/>
      <c r="AD54" s="26"/>
      <c r="AE54" s="26"/>
      <c r="AF54" s="26"/>
      <c r="AG54" s="29"/>
      <c r="AH54" s="26"/>
      <c r="AI54" s="26"/>
      <c r="AJ54" s="26"/>
      <c r="AK54" s="26"/>
      <c r="AL54" s="26"/>
      <c r="AM54" s="26"/>
    </row>
    <row r="55" spans="1:39" s="2" customFormat="1" ht="12.75">
      <c r="A55" s="26"/>
      <c r="B55" s="26"/>
      <c r="C55" s="29"/>
      <c r="D55" s="26"/>
      <c r="E55" s="26"/>
      <c r="F55" s="26"/>
      <c r="G55" s="26"/>
      <c r="H55" s="26"/>
      <c r="I55" s="29"/>
      <c r="J55" s="28"/>
      <c r="K55" s="26"/>
      <c r="L55" s="26"/>
      <c r="M55" s="26"/>
      <c r="N55" s="26"/>
      <c r="O55" s="29"/>
      <c r="P55" s="26"/>
      <c r="Q55" s="26"/>
      <c r="R55" s="26"/>
      <c r="S55" s="26"/>
      <c r="T55" s="26"/>
      <c r="U55" s="29"/>
      <c r="V55" s="26"/>
      <c r="W55" s="26"/>
      <c r="X55" s="26"/>
      <c r="Y55" s="26"/>
      <c r="Z55" s="26"/>
      <c r="AA55" s="29"/>
      <c r="AB55" s="26"/>
      <c r="AC55" s="26"/>
      <c r="AD55" s="26"/>
      <c r="AE55" s="26"/>
      <c r="AF55" s="26"/>
      <c r="AG55" s="29"/>
      <c r="AH55" s="26"/>
      <c r="AI55" s="26"/>
      <c r="AJ55" s="26"/>
      <c r="AK55" s="26"/>
      <c r="AL55" s="26"/>
      <c r="AM55" s="26"/>
    </row>
    <row r="56" spans="1:39" s="2" customFormat="1" ht="12.75">
      <c r="A56" s="26"/>
      <c r="B56" s="26"/>
      <c r="C56" s="29"/>
      <c r="D56" s="26"/>
      <c r="E56" s="26"/>
      <c r="F56" s="26"/>
      <c r="G56" s="26"/>
      <c r="H56" s="26"/>
      <c r="I56" s="29"/>
      <c r="J56" s="28"/>
      <c r="K56" s="26"/>
      <c r="L56" s="26"/>
      <c r="M56" s="26"/>
      <c r="N56" s="26"/>
      <c r="O56" s="29"/>
      <c r="P56" s="26"/>
      <c r="Q56" s="26"/>
      <c r="R56" s="26"/>
      <c r="S56" s="26"/>
      <c r="T56" s="26"/>
      <c r="U56" s="29"/>
      <c r="V56" s="26"/>
      <c r="W56" s="26"/>
      <c r="X56" s="26"/>
      <c r="Y56" s="26"/>
      <c r="Z56" s="26"/>
      <c r="AA56" s="29"/>
      <c r="AB56" s="26"/>
      <c r="AC56" s="26"/>
      <c r="AD56" s="26"/>
      <c r="AE56" s="26"/>
      <c r="AF56" s="26"/>
      <c r="AG56" s="29"/>
      <c r="AH56" s="26"/>
      <c r="AI56" s="26"/>
      <c r="AJ56" s="26"/>
      <c r="AK56" s="26"/>
      <c r="AL56" s="26"/>
      <c r="AM56" s="26"/>
    </row>
    <row r="57" spans="1:39" s="2" customFormat="1" ht="12.75">
      <c r="A57" s="26"/>
      <c r="B57" s="26"/>
      <c r="C57" s="29"/>
      <c r="D57" s="26"/>
      <c r="E57" s="26"/>
      <c r="F57" s="26"/>
      <c r="G57" s="26"/>
      <c r="H57" s="26"/>
      <c r="I57" s="29"/>
      <c r="J57" s="28"/>
      <c r="K57" s="26"/>
      <c r="L57" s="26"/>
      <c r="M57" s="26"/>
      <c r="N57" s="26"/>
      <c r="O57" s="29"/>
      <c r="P57" s="26"/>
      <c r="Q57" s="26"/>
      <c r="R57" s="26"/>
      <c r="S57" s="26"/>
      <c r="T57" s="26"/>
      <c r="U57" s="29"/>
      <c r="V57" s="26"/>
      <c r="W57" s="26"/>
      <c r="X57" s="26"/>
      <c r="Y57" s="26"/>
      <c r="Z57" s="26"/>
      <c r="AA57" s="29"/>
      <c r="AB57" s="26"/>
      <c r="AC57" s="26"/>
      <c r="AD57" s="26"/>
      <c r="AE57" s="26"/>
      <c r="AF57" s="26"/>
      <c r="AG57" s="29"/>
      <c r="AH57" s="26"/>
      <c r="AI57" s="26"/>
      <c r="AJ57" s="26"/>
      <c r="AK57" s="26"/>
      <c r="AL57" s="26"/>
      <c r="AM57" s="26"/>
    </row>
    <row r="58" spans="1:39" s="2" customFormat="1" ht="12.75">
      <c r="A58" s="26"/>
      <c r="B58" s="26"/>
      <c r="C58" s="29"/>
      <c r="D58" s="26"/>
      <c r="E58" s="26"/>
      <c r="F58" s="26"/>
      <c r="G58" s="26"/>
      <c r="H58" s="26"/>
      <c r="I58" s="29"/>
      <c r="J58" s="28"/>
      <c r="K58" s="26"/>
      <c r="L58" s="26"/>
      <c r="M58" s="26"/>
      <c r="N58" s="26"/>
      <c r="O58" s="29"/>
      <c r="P58" s="26"/>
      <c r="Q58" s="26"/>
      <c r="R58" s="26"/>
      <c r="S58" s="26"/>
      <c r="T58" s="26"/>
      <c r="U58" s="29"/>
      <c r="V58" s="26"/>
      <c r="W58" s="26"/>
      <c r="X58" s="26"/>
      <c r="Y58" s="26"/>
      <c r="Z58" s="26"/>
      <c r="AA58" s="29"/>
      <c r="AB58" s="26"/>
      <c r="AC58" s="26"/>
      <c r="AD58" s="26"/>
      <c r="AE58" s="26"/>
      <c r="AF58" s="26"/>
      <c r="AG58" s="29"/>
      <c r="AH58" s="26"/>
      <c r="AI58" s="26"/>
      <c r="AJ58" s="26"/>
      <c r="AK58" s="26"/>
      <c r="AL58" s="26"/>
      <c r="AM58" s="26"/>
    </row>
    <row r="59" spans="1:39" s="2" customFormat="1" ht="12.75">
      <c r="A59" s="26"/>
      <c r="B59" s="26"/>
      <c r="C59" s="29"/>
      <c r="D59" s="26"/>
      <c r="E59" s="26"/>
      <c r="F59" s="26"/>
      <c r="G59" s="26"/>
      <c r="H59" s="26"/>
      <c r="I59" s="29"/>
      <c r="J59" s="28"/>
      <c r="K59" s="26"/>
      <c r="L59" s="26"/>
      <c r="M59" s="26"/>
      <c r="N59" s="26"/>
      <c r="O59" s="29"/>
      <c r="P59" s="26"/>
      <c r="Q59" s="26"/>
      <c r="R59" s="26"/>
      <c r="S59" s="26"/>
      <c r="T59" s="26"/>
      <c r="U59" s="29"/>
      <c r="V59" s="26"/>
      <c r="W59" s="26"/>
      <c r="X59" s="26"/>
      <c r="Y59" s="26"/>
      <c r="Z59" s="26"/>
      <c r="AA59" s="29"/>
      <c r="AB59" s="26"/>
      <c r="AC59" s="26"/>
      <c r="AD59" s="26"/>
      <c r="AE59" s="26"/>
      <c r="AF59" s="26"/>
      <c r="AG59" s="29"/>
      <c r="AH59" s="26"/>
      <c r="AI59" s="26"/>
      <c r="AJ59" s="26"/>
      <c r="AK59" s="26"/>
      <c r="AL59" s="26"/>
      <c r="AM59" s="26"/>
    </row>
    <row r="60" spans="1:39" s="2" customFormat="1" ht="12.75">
      <c r="A60" s="26"/>
      <c r="B60" s="26"/>
      <c r="C60" s="29"/>
      <c r="D60" s="26"/>
      <c r="E60" s="26"/>
      <c r="F60" s="26"/>
      <c r="G60" s="26"/>
      <c r="H60" s="26"/>
      <c r="I60" s="29"/>
      <c r="J60" s="28"/>
      <c r="K60" s="26"/>
      <c r="L60" s="26"/>
      <c r="M60" s="26"/>
      <c r="N60" s="26"/>
      <c r="O60" s="29"/>
      <c r="P60" s="26"/>
      <c r="Q60" s="26"/>
      <c r="R60" s="26"/>
      <c r="S60" s="26"/>
      <c r="T60" s="26"/>
      <c r="U60" s="29"/>
      <c r="V60" s="26"/>
      <c r="W60" s="26"/>
      <c r="X60" s="26"/>
      <c r="Y60" s="26"/>
      <c r="Z60" s="26"/>
      <c r="AA60" s="29"/>
      <c r="AB60" s="26"/>
      <c r="AC60" s="26"/>
      <c r="AD60" s="26"/>
      <c r="AE60" s="26"/>
      <c r="AF60" s="26"/>
      <c r="AG60" s="29"/>
      <c r="AH60" s="26"/>
      <c r="AI60" s="26"/>
      <c r="AJ60" s="26"/>
      <c r="AK60" s="26"/>
      <c r="AL60" s="26"/>
      <c r="AM60" s="26"/>
    </row>
    <row r="61" spans="1:39" s="2" customFormat="1" ht="12.75">
      <c r="A61" s="26"/>
      <c r="B61" s="26"/>
      <c r="C61" s="29"/>
      <c r="D61" s="26"/>
      <c r="E61" s="26"/>
      <c r="F61" s="26"/>
      <c r="G61" s="26"/>
      <c r="H61" s="26"/>
      <c r="I61" s="29"/>
      <c r="J61" s="28"/>
      <c r="K61" s="26"/>
      <c r="L61" s="26"/>
      <c r="M61" s="26"/>
      <c r="N61" s="26"/>
      <c r="O61" s="29"/>
      <c r="P61" s="26"/>
      <c r="Q61" s="26"/>
      <c r="R61" s="26"/>
      <c r="S61" s="26"/>
      <c r="T61" s="26"/>
      <c r="U61" s="29"/>
      <c r="V61" s="26"/>
      <c r="W61" s="26"/>
      <c r="X61" s="26"/>
      <c r="Y61" s="26"/>
      <c r="Z61" s="26"/>
      <c r="AA61" s="29"/>
      <c r="AB61" s="26"/>
      <c r="AC61" s="26"/>
      <c r="AD61" s="26"/>
      <c r="AE61" s="26"/>
      <c r="AF61" s="26"/>
      <c r="AG61" s="29"/>
      <c r="AH61" s="26"/>
      <c r="AI61" s="26"/>
      <c r="AJ61" s="26"/>
      <c r="AK61" s="26"/>
      <c r="AL61" s="26"/>
      <c r="AM61" s="26"/>
    </row>
    <row r="62" spans="1:39" s="2" customFormat="1" ht="12.75">
      <c r="A62" s="26"/>
      <c r="B62" s="26"/>
      <c r="C62" s="29"/>
      <c r="D62" s="26"/>
      <c r="E62" s="26"/>
      <c r="F62" s="26"/>
      <c r="G62" s="26"/>
      <c r="H62" s="26"/>
      <c r="I62" s="29"/>
      <c r="J62" s="28"/>
      <c r="K62" s="26"/>
      <c r="L62" s="26"/>
      <c r="M62" s="26"/>
      <c r="N62" s="26"/>
      <c r="O62" s="29"/>
      <c r="P62" s="26"/>
      <c r="Q62" s="26"/>
      <c r="R62" s="26"/>
      <c r="S62" s="26"/>
      <c r="T62" s="26"/>
      <c r="U62" s="29"/>
      <c r="V62" s="26"/>
      <c r="W62" s="26"/>
      <c r="X62" s="26"/>
      <c r="Y62" s="26"/>
      <c r="Z62" s="26"/>
      <c r="AA62" s="29"/>
      <c r="AB62" s="26"/>
      <c r="AC62" s="26"/>
      <c r="AD62" s="26"/>
      <c r="AE62" s="26"/>
      <c r="AF62" s="26"/>
      <c r="AG62" s="29"/>
      <c r="AH62" s="26"/>
      <c r="AI62" s="26"/>
      <c r="AJ62" s="26"/>
      <c r="AK62" s="26"/>
      <c r="AL62" s="26"/>
      <c r="AM62" s="26"/>
    </row>
    <row r="63" spans="1:39" s="2" customFormat="1" ht="12.75">
      <c r="A63" s="26"/>
      <c r="B63" s="26"/>
      <c r="C63" s="29"/>
      <c r="D63" s="26"/>
      <c r="E63" s="26"/>
      <c r="F63" s="26"/>
      <c r="G63" s="26"/>
      <c r="H63" s="26"/>
      <c r="I63" s="29"/>
      <c r="J63" s="28"/>
      <c r="K63" s="26"/>
      <c r="L63" s="26"/>
      <c r="M63" s="26"/>
      <c r="N63" s="26"/>
      <c r="O63" s="29"/>
      <c r="P63" s="26"/>
      <c r="Q63" s="26"/>
      <c r="R63" s="26"/>
      <c r="S63" s="26"/>
      <c r="T63" s="26"/>
      <c r="U63" s="29"/>
      <c r="V63" s="26"/>
      <c r="W63" s="26"/>
      <c r="X63" s="26"/>
      <c r="Y63" s="26"/>
      <c r="Z63" s="26"/>
      <c r="AA63" s="29"/>
      <c r="AB63" s="26"/>
      <c r="AC63" s="26"/>
      <c r="AD63" s="26"/>
      <c r="AE63" s="26"/>
      <c r="AF63" s="26"/>
      <c r="AG63" s="29"/>
      <c r="AH63" s="26"/>
      <c r="AI63" s="26"/>
      <c r="AJ63" s="26"/>
      <c r="AK63" s="26"/>
      <c r="AL63" s="26"/>
      <c r="AM63" s="26"/>
    </row>
    <row r="64" spans="1:39" s="2" customFormat="1" ht="12.75">
      <c r="A64" s="26"/>
      <c r="B64" s="26"/>
      <c r="C64" s="29"/>
      <c r="D64" s="26"/>
      <c r="E64" s="26"/>
      <c r="F64" s="26"/>
      <c r="G64" s="26"/>
      <c r="H64" s="26"/>
      <c r="I64" s="29"/>
      <c r="J64" s="28"/>
      <c r="K64" s="26"/>
      <c r="L64" s="26"/>
      <c r="M64" s="26"/>
      <c r="N64" s="26"/>
      <c r="O64" s="29"/>
      <c r="P64" s="26"/>
      <c r="Q64" s="26"/>
      <c r="R64" s="26"/>
      <c r="S64" s="26"/>
      <c r="T64" s="26"/>
      <c r="U64" s="29"/>
      <c r="V64" s="26"/>
      <c r="W64" s="26"/>
      <c r="X64" s="26"/>
      <c r="Y64" s="26"/>
      <c r="Z64" s="26"/>
      <c r="AA64" s="29"/>
      <c r="AB64" s="26"/>
      <c r="AC64" s="26"/>
      <c r="AD64" s="26"/>
      <c r="AE64" s="26"/>
      <c r="AF64" s="26"/>
      <c r="AG64" s="29"/>
      <c r="AH64" s="26"/>
      <c r="AI64" s="26"/>
      <c r="AJ64" s="26"/>
      <c r="AK64" s="26"/>
      <c r="AL64" s="26"/>
      <c r="AM64" s="26"/>
    </row>
    <row r="65" spans="1:39" s="2" customFormat="1" ht="12.75">
      <c r="A65" s="26"/>
      <c r="B65" s="26"/>
      <c r="C65" s="29"/>
      <c r="D65" s="26"/>
      <c r="E65" s="26"/>
      <c r="F65" s="26"/>
      <c r="G65" s="26"/>
      <c r="H65" s="26"/>
      <c r="I65" s="29"/>
      <c r="J65" s="28"/>
      <c r="K65" s="26"/>
      <c r="L65" s="26"/>
      <c r="M65" s="26"/>
      <c r="N65" s="26"/>
      <c r="O65" s="29"/>
      <c r="P65" s="26"/>
      <c r="Q65" s="26"/>
      <c r="R65" s="26"/>
      <c r="S65" s="26"/>
      <c r="T65" s="26"/>
      <c r="U65" s="29"/>
      <c r="V65" s="26"/>
      <c r="W65" s="26"/>
      <c r="X65" s="26"/>
      <c r="Y65" s="26"/>
      <c r="Z65" s="26"/>
      <c r="AA65" s="29"/>
      <c r="AB65" s="26"/>
      <c r="AC65" s="26"/>
      <c r="AD65" s="26"/>
      <c r="AE65" s="26"/>
      <c r="AF65" s="26"/>
      <c r="AG65" s="29"/>
      <c r="AH65" s="26"/>
      <c r="AI65" s="26"/>
      <c r="AJ65" s="26"/>
      <c r="AK65" s="26"/>
      <c r="AL65" s="26"/>
      <c r="AM65" s="26"/>
    </row>
    <row r="66" spans="1:39" s="2" customFormat="1" ht="12.75">
      <c r="A66" s="26"/>
      <c r="B66" s="26"/>
      <c r="C66" s="29"/>
      <c r="D66" s="26"/>
      <c r="E66" s="26"/>
      <c r="F66" s="26"/>
      <c r="G66" s="26"/>
      <c r="H66" s="26"/>
      <c r="I66" s="29"/>
      <c r="J66" s="28"/>
      <c r="K66" s="26"/>
      <c r="L66" s="26"/>
      <c r="M66" s="26"/>
      <c r="N66" s="26"/>
      <c r="O66" s="29"/>
      <c r="P66" s="26"/>
      <c r="Q66" s="26"/>
      <c r="R66" s="26"/>
      <c r="S66" s="26"/>
      <c r="T66" s="26"/>
      <c r="U66" s="29"/>
      <c r="V66" s="26"/>
      <c r="W66" s="26"/>
      <c r="X66" s="26"/>
      <c r="Y66" s="26"/>
      <c r="Z66" s="26"/>
      <c r="AA66" s="29"/>
      <c r="AB66" s="26"/>
      <c r="AC66" s="26"/>
      <c r="AD66" s="26"/>
      <c r="AE66" s="26"/>
      <c r="AF66" s="26"/>
      <c r="AG66" s="29"/>
      <c r="AH66" s="26"/>
      <c r="AI66" s="26"/>
      <c r="AJ66" s="26"/>
      <c r="AK66" s="26"/>
      <c r="AL66" s="26"/>
      <c r="AM66" s="26"/>
    </row>
    <row r="67" spans="1:39" s="2" customFormat="1" ht="12.75">
      <c r="A67" s="26"/>
      <c r="B67" s="26"/>
      <c r="C67" s="29"/>
      <c r="D67" s="26"/>
      <c r="E67" s="26"/>
      <c r="F67" s="26"/>
      <c r="G67" s="26"/>
      <c r="H67" s="26"/>
      <c r="I67" s="29"/>
      <c r="J67" s="28"/>
      <c r="K67" s="26"/>
      <c r="L67" s="26"/>
      <c r="M67" s="26"/>
      <c r="N67" s="26"/>
      <c r="O67" s="29"/>
      <c r="P67" s="26"/>
      <c r="Q67" s="26"/>
      <c r="R67" s="26"/>
      <c r="S67" s="26"/>
      <c r="T67" s="26"/>
      <c r="U67" s="29"/>
      <c r="V67" s="26"/>
      <c r="W67" s="26"/>
      <c r="X67" s="26"/>
      <c r="Y67" s="26"/>
      <c r="Z67" s="26"/>
      <c r="AA67" s="29"/>
      <c r="AB67" s="26"/>
      <c r="AC67" s="26"/>
      <c r="AD67" s="26"/>
      <c r="AE67" s="26"/>
      <c r="AF67" s="26"/>
      <c r="AG67" s="29"/>
      <c r="AH67" s="26"/>
      <c r="AI67" s="26"/>
      <c r="AJ67" s="26"/>
      <c r="AK67" s="26"/>
      <c r="AL67" s="26"/>
      <c r="AM67" s="26"/>
    </row>
    <row r="68" spans="1:39" s="2" customFormat="1" ht="12.75">
      <c r="A68" s="26"/>
      <c r="B68" s="26"/>
      <c r="C68" s="29"/>
      <c r="D68" s="26"/>
      <c r="E68" s="26"/>
      <c r="F68" s="26"/>
      <c r="G68" s="26"/>
      <c r="H68" s="26"/>
      <c r="I68" s="29"/>
      <c r="J68" s="28"/>
      <c r="K68" s="26"/>
      <c r="L68" s="26"/>
      <c r="M68" s="26"/>
      <c r="N68" s="26"/>
      <c r="O68" s="29"/>
      <c r="P68" s="26"/>
      <c r="Q68" s="26"/>
      <c r="R68" s="26"/>
      <c r="S68" s="26"/>
      <c r="T68" s="26"/>
      <c r="U68" s="29"/>
      <c r="V68" s="26"/>
      <c r="W68" s="26"/>
      <c r="X68" s="26"/>
      <c r="Y68" s="26"/>
      <c r="Z68" s="26"/>
      <c r="AA68" s="29"/>
      <c r="AB68" s="26"/>
      <c r="AC68" s="26"/>
      <c r="AD68" s="26"/>
      <c r="AE68" s="26"/>
      <c r="AF68" s="26"/>
      <c r="AG68" s="29"/>
      <c r="AH68" s="26"/>
      <c r="AI68" s="26"/>
      <c r="AJ68" s="26"/>
      <c r="AK68" s="26"/>
      <c r="AL68" s="26"/>
      <c r="AM68" s="26"/>
    </row>
    <row r="69" spans="1:39" s="2" customFormat="1" ht="12.75">
      <c r="A69" s="26"/>
      <c r="B69" s="26"/>
      <c r="C69" s="29"/>
      <c r="D69" s="26"/>
      <c r="E69" s="26"/>
      <c r="F69" s="26"/>
      <c r="G69" s="26"/>
      <c r="H69" s="26"/>
      <c r="I69" s="29"/>
      <c r="J69" s="28"/>
      <c r="K69" s="26"/>
      <c r="L69" s="26"/>
      <c r="M69" s="26"/>
      <c r="N69" s="26"/>
      <c r="O69" s="29"/>
      <c r="P69" s="26"/>
      <c r="Q69" s="26"/>
      <c r="R69" s="26"/>
      <c r="S69" s="26"/>
      <c r="T69" s="26"/>
      <c r="U69" s="29"/>
      <c r="V69" s="26"/>
      <c r="W69" s="26"/>
      <c r="X69" s="26"/>
      <c r="Y69" s="26"/>
      <c r="Z69" s="26"/>
      <c r="AA69" s="29"/>
      <c r="AB69" s="26"/>
      <c r="AC69" s="26"/>
      <c r="AD69" s="26"/>
      <c r="AE69" s="26"/>
      <c r="AF69" s="26"/>
      <c r="AG69" s="29"/>
      <c r="AH69" s="26"/>
      <c r="AI69" s="26"/>
      <c r="AJ69" s="26"/>
      <c r="AK69" s="26"/>
      <c r="AL69" s="26"/>
      <c r="AM69" s="26"/>
    </row>
    <row r="70" spans="1:39" s="2" customFormat="1" ht="12.75">
      <c r="A70" s="26"/>
      <c r="B70" s="26"/>
      <c r="C70" s="29"/>
      <c r="D70" s="26"/>
      <c r="E70" s="26"/>
      <c r="F70" s="26"/>
      <c r="G70" s="26"/>
      <c r="H70" s="26"/>
      <c r="I70" s="29"/>
      <c r="J70" s="28"/>
      <c r="K70" s="26"/>
      <c r="L70" s="26"/>
      <c r="M70" s="26"/>
      <c r="N70" s="26"/>
      <c r="O70" s="29"/>
      <c r="P70" s="26"/>
      <c r="Q70" s="26"/>
      <c r="R70" s="26"/>
      <c r="S70" s="26"/>
      <c r="T70" s="26"/>
      <c r="U70" s="29"/>
      <c r="V70" s="26"/>
      <c r="W70" s="26"/>
      <c r="X70" s="26"/>
      <c r="Y70" s="26"/>
      <c r="Z70" s="26"/>
      <c r="AA70" s="29"/>
      <c r="AB70" s="26"/>
      <c r="AC70" s="26"/>
      <c r="AD70" s="26"/>
      <c r="AE70" s="26"/>
      <c r="AF70" s="26"/>
      <c r="AG70" s="29"/>
      <c r="AH70" s="26"/>
      <c r="AI70" s="26"/>
      <c r="AJ70" s="26"/>
      <c r="AK70" s="26"/>
      <c r="AL70" s="26"/>
      <c r="AM70" s="26"/>
    </row>
    <row r="71" spans="1:39" s="2" customFormat="1" ht="12.75">
      <c r="A71" s="26"/>
      <c r="B71" s="26"/>
      <c r="C71" s="29"/>
      <c r="D71" s="26"/>
      <c r="E71" s="26"/>
      <c r="F71" s="26"/>
      <c r="G71" s="26"/>
      <c r="H71" s="26"/>
      <c r="I71" s="29"/>
      <c r="J71" s="28"/>
      <c r="K71" s="26"/>
      <c r="L71" s="26"/>
      <c r="M71" s="26"/>
      <c r="N71" s="26"/>
      <c r="O71" s="29"/>
      <c r="P71" s="26"/>
      <c r="Q71" s="26"/>
      <c r="R71" s="26"/>
      <c r="S71" s="26"/>
      <c r="T71" s="26"/>
      <c r="U71" s="29"/>
      <c r="V71" s="26"/>
      <c r="W71" s="26"/>
      <c r="X71" s="26"/>
      <c r="Y71" s="26"/>
      <c r="Z71" s="26"/>
      <c r="AA71" s="29"/>
      <c r="AB71" s="26"/>
      <c r="AC71" s="26"/>
      <c r="AD71" s="26"/>
      <c r="AE71" s="26"/>
      <c r="AF71" s="26"/>
      <c r="AG71" s="29"/>
      <c r="AH71" s="26"/>
      <c r="AI71" s="26"/>
      <c r="AJ71" s="26"/>
      <c r="AK71" s="26"/>
      <c r="AL71" s="26"/>
      <c r="AM71" s="26"/>
    </row>
    <row r="72" spans="1:39" s="2" customFormat="1" ht="12.75">
      <c r="A72" s="26"/>
      <c r="B72" s="26"/>
      <c r="C72" s="29"/>
      <c r="D72" s="26"/>
      <c r="E72" s="26"/>
      <c r="F72" s="26"/>
      <c r="G72" s="26"/>
      <c r="H72" s="26"/>
      <c r="I72" s="29"/>
      <c r="J72" s="28"/>
      <c r="K72" s="26"/>
      <c r="L72" s="26"/>
      <c r="M72" s="26"/>
      <c r="N72" s="26"/>
      <c r="O72" s="29"/>
      <c r="P72" s="26"/>
      <c r="Q72" s="26"/>
      <c r="R72" s="26"/>
      <c r="S72" s="26"/>
      <c r="T72" s="26"/>
      <c r="U72" s="29"/>
      <c r="V72" s="26"/>
      <c r="W72" s="26"/>
      <c r="X72" s="26"/>
      <c r="Y72" s="26"/>
      <c r="Z72" s="26"/>
      <c r="AA72" s="29"/>
      <c r="AB72" s="26"/>
      <c r="AC72" s="26"/>
      <c r="AD72" s="26"/>
      <c r="AE72" s="26"/>
      <c r="AF72" s="26"/>
      <c r="AG72" s="29"/>
      <c r="AH72" s="26"/>
      <c r="AI72" s="26"/>
      <c r="AJ72" s="26"/>
      <c r="AK72" s="26"/>
      <c r="AL72" s="26"/>
      <c r="AM72" s="26"/>
    </row>
    <row r="73" spans="1:39" s="2" customFormat="1" ht="12.75">
      <c r="A73" s="26"/>
      <c r="B73" s="26"/>
      <c r="C73" s="29"/>
      <c r="D73" s="26"/>
      <c r="E73" s="26"/>
      <c r="F73" s="26"/>
      <c r="G73" s="26"/>
      <c r="H73" s="26"/>
      <c r="I73" s="29"/>
      <c r="J73" s="28"/>
      <c r="K73" s="26"/>
      <c r="L73" s="26"/>
      <c r="M73" s="26"/>
      <c r="N73" s="26"/>
      <c r="O73" s="29"/>
      <c r="P73" s="26"/>
      <c r="Q73" s="26"/>
      <c r="R73" s="26"/>
      <c r="S73" s="26"/>
      <c r="T73" s="26"/>
      <c r="U73" s="29"/>
      <c r="V73" s="26"/>
      <c r="W73" s="26"/>
      <c r="X73" s="26"/>
      <c r="Y73" s="26"/>
      <c r="Z73" s="26"/>
      <c r="AA73" s="29"/>
      <c r="AB73" s="26"/>
      <c r="AC73" s="26"/>
      <c r="AD73" s="26"/>
      <c r="AE73" s="26"/>
      <c r="AF73" s="26"/>
      <c r="AG73" s="29"/>
      <c r="AH73" s="26"/>
      <c r="AI73" s="26"/>
      <c r="AJ73" s="26"/>
      <c r="AK73" s="26"/>
      <c r="AL73" s="26"/>
      <c r="AM73" s="26"/>
    </row>
    <row r="74" spans="1:39" s="2" customFormat="1" ht="12.75">
      <c r="A74" s="26"/>
      <c r="B74" s="26"/>
      <c r="C74" s="29"/>
      <c r="D74" s="26"/>
      <c r="E74" s="26"/>
      <c r="F74" s="26"/>
      <c r="G74" s="26"/>
      <c r="H74" s="26"/>
      <c r="I74" s="29"/>
      <c r="J74" s="28"/>
      <c r="K74" s="26"/>
      <c r="L74" s="26"/>
      <c r="M74" s="26"/>
      <c r="N74" s="26"/>
      <c r="O74" s="29"/>
      <c r="P74" s="26"/>
      <c r="Q74" s="26"/>
      <c r="R74" s="26"/>
      <c r="S74" s="26"/>
      <c r="T74" s="26"/>
      <c r="U74" s="29"/>
      <c r="V74" s="26"/>
      <c r="W74" s="26"/>
      <c r="X74" s="26"/>
      <c r="Y74" s="26"/>
      <c r="Z74" s="26"/>
      <c r="AA74" s="29"/>
      <c r="AB74" s="26"/>
      <c r="AC74" s="26"/>
      <c r="AD74" s="26"/>
      <c r="AE74" s="26"/>
      <c r="AF74" s="26"/>
      <c r="AG74" s="29"/>
      <c r="AH74" s="26"/>
      <c r="AI74" s="26"/>
      <c r="AJ74" s="26"/>
      <c r="AK74" s="26"/>
      <c r="AL74" s="26"/>
      <c r="AM74" s="26"/>
    </row>
    <row r="75" spans="1:39" s="2" customFormat="1" ht="12.75">
      <c r="A75" s="26"/>
      <c r="B75" s="26"/>
      <c r="C75" s="29"/>
      <c r="D75" s="26"/>
      <c r="E75" s="26"/>
      <c r="F75" s="26"/>
      <c r="G75" s="26"/>
      <c r="H75" s="26"/>
      <c r="I75" s="29"/>
      <c r="J75" s="28"/>
      <c r="K75" s="26"/>
      <c r="L75" s="26"/>
      <c r="M75" s="26"/>
      <c r="N75" s="26"/>
      <c r="O75" s="29"/>
      <c r="P75" s="26"/>
      <c r="Q75" s="26"/>
      <c r="R75" s="26"/>
      <c r="S75" s="26"/>
      <c r="T75" s="26"/>
      <c r="U75" s="29"/>
      <c r="V75" s="26"/>
      <c r="W75" s="26"/>
      <c r="X75" s="26"/>
      <c r="Y75" s="26"/>
      <c r="Z75" s="26"/>
      <c r="AA75" s="29"/>
      <c r="AB75" s="26"/>
      <c r="AC75" s="26"/>
      <c r="AD75" s="26"/>
      <c r="AE75" s="26"/>
      <c r="AF75" s="26"/>
      <c r="AG75" s="29"/>
      <c r="AH75" s="26"/>
      <c r="AI75" s="26"/>
      <c r="AJ75" s="26"/>
      <c r="AK75" s="26"/>
      <c r="AL75" s="26"/>
      <c r="AM75" s="26"/>
    </row>
    <row r="76" spans="1:39" s="2" customFormat="1" ht="12.75">
      <c r="A76" s="26"/>
      <c r="B76" s="26"/>
      <c r="C76" s="29"/>
      <c r="D76" s="26"/>
      <c r="E76" s="26"/>
      <c r="F76" s="26"/>
      <c r="G76" s="26"/>
      <c r="H76" s="26"/>
      <c r="I76" s="29"/>
      <c r="J76" s="28"/>
      <c r="K76" s="26"/>
      <c r="L76" s="26"/>
      <c r="M76" s="26"/>
      <c r="N76" s="26"/>
      <c r="O76" s="29"/>
      <c r="P76" s="26"/>
      <c r="Q76" s="26"/>
      <c r="R76" s="26"/>
      <c r="S76" s="26"/>
      <c r="T76" s="26"/>
      <c r="U76" s="29"/>
      <c r="V76" s="26"/>
      <c r="W76" s="26"/>
      <c r="X76" s="26"/>
      <c r="Y76" s="26"/>
      <c r="Z76" s="26"/>
      <c r="AA76" s="29"/>
      <c r="AB76" s="26"/>
      <c r="AC76" s="26"/>
      <c r="AD76" s="26"/>
      <c r="AE76" s="26"/>
      <c r="AF76" s="26"/>
      <c r="AG76" s="29"/>
      <c r="AH76" s="26"/>
      <c r="AI76" s="26"/>
      <c r="AJ76" s="26"/>
      <c r="AK76" s="26"/>
      <c r="AL76" s="26"/>
      <c r="AM76" s="26"/>
    </row>
    <row r="77" spans="1:39" s="2" customFormat="1" ht="12.75">
      <c r="A77" s="26"/>
      <c r="B77" s="26"/>
      <c r="C77" s="29"/>
      <c r="D77" s="26"/>
      <c r="E77" s="26"/>
      <c r="F77" s="26"/>
      <c r="G77" s="26"/>
      <c r="H77" s="26"/>
      <c r="I77" s="29"/>
      <c r="J77" s="28"/>
      <c r="K77" s="26"/>
      <c r="L77" s="26"/>
      <c r="M77" s="26"/>
      <c r="N77" s="26"/>
      <c r="O77" s="29"/>
      <c r="P77" s="26"/>
      <c r="Q77" s="26"/>
      <c r="R77" s="26"/>
      <c r="S77" s="26"/>
      <c r="T77" s="26"/>
      <c r="U77" s="29"/>
      <c r="V77" s="26"/>
      <c r="W77" s="26"/>
      <c r="X77" s="26"/>
      <c r="Y77" s="26"/>
      <c r="Z77" s="26"/>
      <c r="AA77" s="29"/>
      <c r="AB77" s="26"/>
      <c r="AC77" s="26"/>
      <c r="AD77" s="26"/>
      <c r="AE77" s="26"/>
      <c r="AF77" s="26"/>
      <c r="AG77" s="29"/>
      <c r="AH77" s="26"/>
      <c r="AI77" s="26"/>
      <c r="AJ77" s="26"/>
      <c r="AK77" s="26"/>
      <c r="AL77" s="26"/>
      <c r="AM77" s="26"/>
    </row>
    <row r="78" spans="1:39" s="2" customFormat="1" ht="12.75">
      <c r="A78" s="26"/>
      <c r="B78" s="26"/>
      <c r="C78" s="29"/>
      <c r="D78" s="26"/>
      <c r="E78" s="26"/>
      <c r="F78" s="26"/>
      <c r="G78" s="26"/>
      <c r="H78" s="26"/>
      <c r="I78" s="29"/>
      <c r="J78" s="28"/>
      <c r="K78" s="26"/>
      <c r="L78" s="26"/>
      <c r="M78" s="26"/>
      <c r="N78" s="26"/>
      <c r="O78" s="29"/>
      <c r="P78" s="26"/>
      <c r="Q78" s="26"/>
      <c r="R78" s="26"/>
      <c r="S78" s="26"/>
      <c r="T78" s="26"/>
      <c r="U78" s="29"/>
      <c r="V78" s="26"/>
      <c r="W78" s="26"/>
      <c r="X78" s="26"/>
      <c r="Y78" s="26"/>
      <c r="Z78" s="26"/>
      <c r="AA78" s="29"/>
      <c r="AB78" s="26"/>
      <c r="AC78" s="26"/>
      <c r="AD78" s="26"/>
      <c r="AE78" s="26"/>
      <c r="AF78" s="26"/>
      <c r="AG78" s="29"/>
      <c r="AH78" s="26"/>
      <c r="AI78" s="26"/>
      <c r="AJ78" s="26"/>
      <c r="AK78" s="26"/>
      <c r="AL78" s="26"/>
      <c r="AM78" s="26"/>
    </row>
    <row r="79" spans="1:39" s="2" customFormat="1" ht="12.75">
      <c r="A79" s="26"/>
      <c r="B79" s="26"/>
      <c r="C79" s="29"/>
      <c r="D79" s="26"/>
      <c r="E79" s="26"/>
      <c r="F79" s="26"/>
      <c r="G79" s="26"/>
      <c r="H79" s="26"/>
      <c r="I79" s="29"/>
      <c r="J79" s="28"/>
      <c r="K79" s="26"/>
      <c r="L79" s="26"/>
      <c r="M79" s="26"/>
      <c r="N79" s="26"/>
      <c r="O79" s="29"/>
      <c r="P79" s="26"/>
      <c r="Q79" s="26"/>
      <c r="R79" s="26"/>
      <c r="S79" s="26"/>
      <c r="T79" s="26"/>
      <c r="U79" s="29"/>
      <c r="V79" s="26"/>
      <c r="W79" s="26"/>
      <c r="X79" s="26"/>
      <c r="Y79" s="26"/>
      <c r="Z79" s="26"/>
      <c r="AA79" s="29"/>
      <c r="AB79" s="26"/>
      <c r="AC79" s="26"/>
      <c r="AD79" s="26"/>
      <c r="AE79" s="26"/>
      <c r="AF79" s="26"/>
      <c r="AG79" s="29"/>
      <c r="AH79" s="26"/>
      <c r="AI79" s="26"/>
      <c r="AJ79" s="26"/>
      <c r="AK79" s="26"/>
      <c r="AL79" s="26"/>
      <c r="AM79" s="26"/>
    </row>
    <row r="80" spans="1:39" s="2" customFormat="1" ht="12.75">
      <c r="A80" s="26"/>
      <c r="B80" s="26"/>
      <c r="C80" s="29"/>
      <c r="D80" s="26"/>
      <c r="E80" s="26"/>
      <c r="F80" s="26"/>
      <c r="G80" s="26"/>
      <c r="H80" s="26"/>
      <c r="I80" s="29"/>
      <c r="J80" s="28"/>
      <c r="K80" s="26"/>
      <c r="L80" s="26"/>
      <c r="M80" s="26"/>
      <c r="N80" s="26"/>
      <c r="O80" s="29"/>
      <c r="P80" s="26"/>
      <c r="Q80" s="26"/>
      <c r="R80" s="26"/>
      <c r="S80" s="26"/>
      <c r="T80" s="26"/>
      <c r="U80" s="29"/>
      <c r="V80" s="26"/>
      <c r="W80" s="26"/>
      <c r="X80" s="26"/>
      <c r="Y80" s="26"/>
      <c r="Z80" s="26"/>
      <c r="AA80" s="29"/>
      <c r="AB80" s="26"/>
      <c r="AC80" s="26"/>
      <c r="AD80" s="26"/>
      <c r="AE80" s="26"/>
      <c r="AF80" s="26"/>
      <c r="AG80" s="29"/>
      <c r="AH80" s="26"/>
      <c r="AI80" s="26"/>
      <c r="AJ80" s="26"/>
      <c r="AK80" s="26"/>
      <c r="AL80" s="26"/>
      <c r="AM80" s="26"/>
    </row>
    <row r="81" spans="1:39" s="2" customFormat="1" ht="12.75">
      <c r="A81" s="26"/>
      <c r="B81" s="26"/>
      <c r="C81" s="29"/>
      <c r="D81" s="26"/>
      <c r="E81" s="26"/>
      <c r="F81" s="26"/>
      <c r="G81" s="26"/>
      <c r="H81" s="26"/>
      <c r="I81" s="29"/>
      <c r="J81" s="28"/>
      <c r="K81" s="26"/>
      <c r="L81" s="26"/>
      <c r="M81" s="26"/>
      <c r="N81" s="26"/>
      <c r="O81" s="29"/>
      <c r="P81" s="26"/>
      <c r="Q81" s="26"/>
      <c r="R81" s="26"/>
      <c r="S81" s="26"/>
      <c r="T81" s="26"/>
      <c r="U81" s="29"/>
      <c r="V81" s="26"/>
      <c r="W81" s="26"/>
      <c r="X81" s="26"/>
      <c r="Y81" s="26"/>
      <c r="Z81" s="26"/>
      <c r="AA81" s="29"/>
      <c r="AB81" s="26"/>
      <c r="AC81" s="26"/>
      <c r="AD81" s="26"/>
      <c r="AE81" s="26"/>
      <c r="AF81" s="26"/>
      <c r="AG81" s="29"/>
      <c r="AH81" s="26"/>
      <c r="AI81" s="26"/>
      <c r="AJ81" s="26"/>
      <c r="AK81" s="26"/>
      <c r="AL81" s="26"/>
      <c r="AM81" s="26"/>
    </row>
    <row r="82" spans="1:39" s="2" customFormat="1" ht="12.75">
      <c r="A82" s="26"/>
      <c r="B82" s="26"/>
      <c r="C82" s="29"/>
      <c r="D82" s="26"/>
      <c r="E82" s="26"/>
      <c r="F82" s="26"/>
      <c r="G82" s="26"/>
      <c r="H82" s="26"/>
      <c r="I82" s="29"/>
      <c r="J82" s="28"/>
      <c r="K82" s="26"/>
      <c r="L82" s="26"/>
      <c r="M82" s="26"/>
      <c r="N82" s="26"/>
      <c r="O82" s="29"/>
      <c r="P82" s="26"/>
      <c r="Q82" s="26"/>
      <c r="R82" s="26"/>
      <c r="S82" s="26"/>
      <c r="T82" s="26"/>
      <c r="U82" s="29"/>
      <c r="V82" s="26"/>
      <c r="W82" s="26"/>
      <c r="X82" s="26"/>
      <c r="Y82" s="26"/>
      <c r="Z82" s="26"/>
      <c r="AA82" s="29"/>
      <c r="AB82" s="26"/>
      <c r="AC82" s="26"/>
      <c r="AD82" s="26"/>
      <c r="AE82" s="26"/>
      <c r="AF82" s="26"/>
      <c r="AG82" s="29"/>
      <c r="AH82" s="26"/>
      <c r="AI82" s="26"/>
      <c r="AJ82" s="26"/>
      <c r="AK82" s="26"/>
      <c r="AL82" s="26"/>
      <c r="AM82" s="26"/>
    </row>
    <row r="83" spans="1:39" s="2" customFormat="1" ht="12.75">
      <c r="A83" s="26"/>
      <c r="B83" s="26"/>
      <c r="C83" s="29"/>
      <c r="D83" s="26"/>
      <c r="E83" s="26"/>
      <c r="F83" s="26"/>
      <c r="G83" s="26"/>
      <c r="H83" s="26"/>
      <c r="I83" s="29"/>
      <c r="J83" s="28"/>
      <c r="K83" s="26"/>
      <c r="L83" s="26"/>
      <c r="M83" s="26"/>
      <c r="N83" s="26"/>
      <c r="O83" s="29"/>
      <c r="P83" s="26"/>
      <c r="Q83" s="26"/>
      <c r="R83" s="26"/>
      <c r="S83" s="26"/>
      <c r="T83" s="26"/>
      <c r="U83" s="29"/>
      <c r="V83" s="26"/>
      <c r="W83" s="26"/>
      <c r="X83" s="26"/>
      <c r="Y83" s="26"/>
      <c r="Z83" s="26"/>
      <c r="AA83" s="29"/>
      <c r="AB83" s="26"/>
      <c r="AC83" s="26"/>
      <c r="AD83" s="26"/>
      <c r="AE83" s="26"/>
      <c r="AF83" s="26"/>
      <c r="AG83" s="29"/>
      <c r="AH83" s="26"/>
      <c r="AI83" s="26"/>
      <c r="AJ83" s="26"/>
      <c r="AK83" s="26"/>
      <c r="AL83" s="26"/>
      <c r="AM83" s="26"/>
    </row>
    <row r="84" spans="1:39" s="2" customFormat="1" ht="12.75">
      <c r="A84" s="26"/>
      <c r="B84" s="26"/>
      <c r="C84" s="29"/>
      <c r="D84" s="26"/>
      <c r="E84" s="26"/>
      <c r="F84" s="26"/>
      <c r="G84" s="26"/>
      <c r="H84" s="26"/>
      <c r="I84" s="29"/>
      <c r="J84" s="28"/>
      <c r="K84" s="26"/>
      <c r="L84" s="26"/>
      <c r="M84" s="26"/>
      <c r="N84" s="26"/>
      <c r="O84" s="29"/>
      <c r="P84" s="26"/>
      <c r="Q84" s="26"/>
      <c r="R84" s="26"/>
      <c r="S84" s="26"/>
      <c r="T84" s="26"/>
      <c r="U84" s="29"/>
      <c r="V84" s="26"/>
      <c r="W84" s="26"/>
      <c r="X84" s="26"/>
      <c r="Y84" s="26"/>
      <c r="Z84" s="26"/>
      <c r="AA84" s="29"/>
      <c r="AB84" s="26"/>
      <c r="AC84" s="26"/>
      <c r="AD84" s="26"/>
      <c r="AE84" s="26"/>
      <c r="AF84" s="26"/>
      <c r="AG84" s="29"/>
      <c r="AH84" s="26"/>
      <c r="AI84" s="26"/>
      <c r="AJ84" s="26"/>
      <c r="AK84" s="26"/>
      <c r="AL84" s="26"/>
      <c r="AM84" s="26"/>
    </row>
    <row r="85" spans="1:39" s="2" customFormat="1" ht="12.75">
      <c r="A85" s="26"/>
      <c r="B85" s="26"/>
      <c r="C85" s="29"/>
      <c r="D85" s="26"/>
      <c r="E85" s="26"/>
      <c r="F85" s="26"/>
      <c r="G85" s="26"/>
      <c r="H85" s="26"/>
      <c r="I85" s="29"/>
      <c r="J85" s="28"/>
      <c r="K85" s="26"/>
      <c r="L85" s="26"/>
      <c r="M85" s="26"/>
      <c r="N85" s="26"/>
      <c r="O85" s="29"/>
      <c r="P85" s="26"/>
      <c r="Q85" s="26"/>
      <c r="R85" s="26"/>
      <c r="S85" s="26"/>
      <c r="T85" s="26"/>
      <c r="U85" s="29"/>
      <c r="V85" s="26"/>
      <c r="W85" s="26"/>
      <c r="X85" s="26"/>
      <c r="Y85" s="26"/>
      <c r="Z85" s="26"/>
      <c r="AA85" s="29"/>
      <c r="AB85" s="26"/>
      <c r="AC85" s="26"/>
      <c r="AD85" s="26"/>
      <c r="AE85" s="26"/>
      <c r="AF85" s="26"/>
      <c r="AG85" s="29"/>
      <c r="AH85" s="26"/>
      <c r="AI85" s="26"/>
      <c r="AJ85" s="26"/>
      <c r="AK85" s="26"/>
      <c r="AL85" s="26"/>
      <c r="AM85" s="26"/>
    </row>
    <row r="86" spans="1:39" s="2" customFormat="1" ht="12.75">
      <c r="A86" s="26"/>
      <c r="B86" s="26"/>
      <c r="C86" s="29"/>
      <c r="D86" s="26"/>
      <c r="E86" s="26"/>
      <c r="F86" s="26"/>
      <c r="G86" s="26"/>
      <c r="H86" s="26"/>
      <c r="I86" s="29"/>
      <c r="J86" s="28"/>
      <c r="K86" s="26"/>
      <c r="L86" s="26"/>
      <c r="M86" s="26"/>
      <c r="N86" s="26"/>
      <c r="O86" s="29"/>
      <c r="P86" s="26"/>
      <c r="Q86" s="26"/>
      <c r="R86" s="26"/>
      <c r="S86" s="26"/>
      <c r="T86" s="26"/>
      <c r="U86" s="29"/>
      <c r="V86" s="26"/>
      <c r="W86" s="26"/>
      <c r="X86" s="26"/>
      <c r="Y86" s="26"/>
      <c r="Z86" s="26"/>
      <c r="AA86" s="29"/>
      <c r="AB86" s="26"/>
      <c r="AC86" s="26"/>
      <c r="AD86" s="26"/>
      <c r="AE86" s="26"/>
      <c r="AF86" s="26"/>
      <c r="AG86" s="29"/>
      <c r="AH86" s="26"/>
      <c r="AI86" s="26"/>
      <c r="AJ86" s="26"/>
      <c r="AK86" s="26"/>
      <c r="AL86" s="26"/>
      <c r="AM86" s="26"/>
    </row>
    <row r="87" spans="1:39" s="2" customFormat="1" ht="12.75">
      <c r="A87" s="26"/>
      <c r="B87" s="26"/>
      <c r="C87" s="29"/>
      <c r="D87" s="26"/>
      <c r="E87" s="26"/>
      <c r="F87" s="26"/>
      <c r="G87" s="26"/>
      <c r="H87" s="26"/>
      <c r="I87" s="29"/>
      <c r="J87" s="28"/>
      <c r="K87" s="26"/>
      <c r="L87" s="26"/>
      <c r="M87" s="26"/>
      <c r="N87" s="26"/>
      <c r="O87" s="29"/>
      <c r="P87" s="26"/>
      <c r="Q87" s="26"/>
      <c r="R87" s="26"/>
      <c r="S87" s="26"/>
      <c r="T87" s="26"/>
      <c r="U87" s="29"/>
      <c r="V87" s="26"/>
      <c r="W87" s="26"/>
      <c r="X87" s="26"/>
      <c r="Y87" s="26"/>
      <c r="Z87" s="26"/>
      <c r="AA87" s="29"/>
      <c r="AB87" s="26"/>
      <c r="AC87" s="26"/>
      <c r="AD87" s="26"/>
      <c r="AE87" s="26"/>
      <c r="AF87" s="26"/>
      <c r="AG87" s="29"/>
      <c r="AH87" s="26"/>
      <c r="AI87" s="26"/>
      <c r="AJ87" s="26"/>
      <c r="AK87" s="26"/>
      <c r="AL87" s="26"/>
      <c r="AM87" s="26"/>
    </row>
    <row r="88" spans="1:39" s="2" customFormat="1" ht="12.75">
      <c r="A88" s="26"/>
      <c r="B88" s="26"/>
      <c r="C88" s="29"/>
      <c r="D88" s="26"/>
      <c r="E88" s="26"/>
      <c r="F88" s="26"/>
      <c r="G88" s="26"/>
      <c r="H88" s="26"/>
      <c r="I88" s="29"/>
      <c r="J88" s="28"/>
      <c r="K88" s="26"/>
      <c r="L88" s="26"/>
      <c r="M88" s="26"/>
      <c r="N88" s="26"/>
      <c r="O88" s="29"/>
      <c r="P88" s="26"/>
      <c r="Q88" s="26"/>
      <c r="R88" s="26"/>
      <c r="S88" s="26"/>
      <c r="T88" s="26"/>
      <c r="U88" s="29"/>
      <c r="V88" s="26"/>
      <c r="W88" s="26"/>
      <c r="X88" s="26"/>
      <c r="Y88" s="26"/>
      <c r="Z88" s="26"/>
      <c r="AA88" s="29"/>
      <c r="AB88" s="26"/>
      <c r="AC88" s="26"/>
      <c r="AD88" s="26"/>
      <c r="AE88" s="26"/>
      <c r="AF88" s="26"/>
      <c r="AG88" s="29"/>
      <c r="AH88" s="26"/>
      <c r="AI88" s="26"/>
      <c r="AJ88" s="26"/>
      <c r="AK88" s="26"/>
      <c r="AL88" s="26"/>
      <c r="AM88" s="26"/>
    </row>
    <row r="89" spans="1:39" s="2" customFormat="1" ht="12.75">
      <c r="A89" s="26"/>
      <c r="B89" s="26"/>
      <c r="C89" s="29"/>
      <c r="D89" s="26"/>
      <c r="E89" s="26"/>
      <c r="F89" s="26"/>
      <c r="G89" s="26"/>
      <c r="H89" s="26"/>
      <c r="I89" s="29"/>
      <c r="J89" s="28"/>
      <c r="K89" s="26"/>
      <c r="L89" s="26"/>
      <c r="M89" s="26"/>
      <c r="N89" s="26"/>
      <c r="O89" s="29"/>
      <c r="P89" s="26"/>
      <c r="Q89" s="26"/>
      <c r="R89" s="26"/>
      <c r="S89" s="26"/>
      <c r="T89" s="26"/>
      <c r="U89" s="29"/>
      <c r="V89" s="26"/>
      <c r="W89" s="26"/>
      <c r="X89" s="26"/>
      <c r="Y89" s="26"/>
      <c r="Z89" s="26"/>
      <c r="AA89" s="29"/>
      <c r="AB89" s="26"/>
      <c r="AC89" s="26"/>
      <c r="AD89" s="26"/>
      <c r="AE89" s="26"/>
      <c r="AF89" s="26"/>
      <c r="AG89" s="29"/>
      <c r="AH89" s="26"/>
      <c r="AI89" s="26"/>
      <c r="AJ89" s="26"/>
      <c r="AK89" s="26"/>
      <c r="AL89" s="26"/>
      <c r="AM89" s="26"/>
    </row>
    <row r="90" spans="1:39" s="2" customFormat="1" ht="12.75">
      <c r="A90" s="26"/>
      <c r="B90" s="26"/>
      <c r="C90" s="29"/>
      <c r="D90" s="26"/>
      <c r="E90" s="26"/>
      <c r="F90" s="26"/>
      <c r="G90" s="26"/>
      <c r="H90" s="26"/>
      <c r="I90" s="29"/>
      <c r="J90" s="28"/>
      <c r="K90" s="26"/>
      <c r="L90" s="26"/>
      <c r="M90" s="26"/>
      <c r="N90" s="26"/>
      <c r="O90" s="29"/>
      <c r="P90" s="26"/>
      <c r="Q90" s="26"/>
      <c r="R90" s="26"/>
      <c r="S90" s="26"/>
      <c r="T90" s="26"/>
      <c r="U90" s="29"/>
      <c r="V90" s="26"/>
      <c r="W90" s="26"/>
      <c r="X90" s="26"/>
      <c r="Y90" s="26"/>
      <c r="Z90" s="26"/>
      <c r="AA90" s="29"/>
      <c r="AB90" s="26"/>
      <c r="AC90" s="26"/>
      <c r="AD90" s="26"/>
      <c r="AE90" s="26"/>
      <c r="AF90" s="26"/>
      <c r="AG90" s="29"/>
      <c r="AH90" s="26"/>
      <c r="AI90" s="26"/>
      <c r="AJ90" s="26"/>
      <c r="AK90" s="26"/>
      <c r="AL90" s="26"/>
      <c r="AM90" s="26"/>
    </row>
    <row r="91" spans="1:39" s="2" customFormat="1" ht="12.75">
      <c r="A91" s="26"/>
      <c r="B91" s="26"/>
      <c r="C91" s="29"/>
      <c r="D91" s="26"/>
      <c r="E91" s="26"/>
      <c r="F91" s="26"/>
      <c r="G91" s="26"/>
      <c r="H91" s="26"/>
      <c r="I91" s="29"/>
      <c r="J91" s="28"/>
      <c r="K91" s="26"/>
      <c r="L91" s="26"/>
      <c r="M91" s="26"/>
      <c r="N91" s="26"/>
      <c r="O91" s="29"/>
      <c r="P91" s="26"/>
      <c r="Q91" s="26"/>
      <c r="R91" s="26"/>
      <c r="S91" s="26"/>
      <c r="T91" s="26"/>
      <c r="U91" s="29"/>
      <c r="V91" s="26"/>
      <c r="W91" s="26"/>
      <c r="X91" s="26"/>
      <c r="Y91" s="26"/>
      <c r="Z91" s="26"/>
      <c r="AA91" s="29"/>
      <c r="AB91" s="26"/>
      <c r="AC91" s="26"/>
      <c r="AD91" s="26"/>
      <c r="AE91" s="26"/>
      <c r="AF91" s="26"/>
      <c r="AG91" s="29"/>
      <c r="AH91" s="26"/>
      <c r="AI91" s="26"/>
      <c r="AJ91" s="26"/>
      <c r="AK91" s="26"/>
      <c r="AL91" s="26"/>
      <c r="AM91" s="26"/>
    </row>
    <row r="92" spans="1:39" s="2" customFormat="1" ht="12.75">
      <c r="A92" s="26"/>
      <c r="B92" s="26"/>
      <c r="C92" s="29"/>
      <c r="D92" s="26"/>
      <c r="E92" s="26"/>
      <c r="F92" s="26"/>
      <c r="G92" s="26"/>
      <c r="H92" s="26"/>
      <c r="I92" s="29"/>
      <c r="J92" s="28"/>
      <c r="K92" s="26"/>
      <c r="L92" s="26"/>
      <c r="M92" s="26"/>
      <c r="N92" s="26"/>
      <c r="O92" s="29"/>
      <c r="P92" s="26"/>
      <c r="Q92" s="26"/>
      <c r="R92" s="26"/>
      <c r="S92" s="26"/>
      <c r="T92" s="26"/>
      <c r="U92" s="29"/>
      <c r="V92" s="26"/>
      <c r="W92" s="26"/>
      <c r="X92" s="26"/>
      <c r="Y92" s="26"/>
      <c r="Z92" s="26"/>
      <c r="AA92" s="29"/>
      <c r="AB92" s="26"/>
      <c r="AC92" s="26"/>
      <c r="AD92" s="26"/>
      <c r="AE92" s="26"/>
      <c r="AF92" s="26"/>
      <c r="AG92" s="29"/>
      <c r="AH92" s="26"/>
      <c r="AI92" s="26"/>
      <c r="AJ92" s="26"/>
      <c r="AK92" s="26"/>
      <c r="AL92" s="26"/>
      <c r="AM92" s="26"/>
    </row>
  </sheetData>
  <sheetProtection/>
  <mergeCells count="47">
    <mergeCell ref="P10:P11"/>
    <mergeCell ref="B40:M40"/>
    <mergeCell ref="AC40:AJ40"/>
    <mergeCell ref="C10:C11"/>
    <mergeCell ref="I10:I11"/>
    <mergeCell ref="Q10:R10"/>
    <mergeCell ref="S10:S11"/>
    <mergeCell ref="O10:O11"/>
    <mergeCell ref="K10:L10"/>
    <mergeCell ref="M10:M11"/>
    <mergeCell ref="AL10:AL11"/>
    <mergeCell ref="AD1:AK1"/>
    <mergeCell ref="A5:AK5"/>
    <mergeCell ref="AE7:AK7"/>
    <mergeCell ref="B8:B11"/>
    <mergeCell ref="A8:A11"/>
    <mergeCell ref="D10:D11"/>
    <mergeCell ref="G10:G11"/>
    <mergeCell ref="J10:J11"/>
    <mergeCell ref="E10:F10"/>
    <mergeCell ref="AK10:AK11"/>
    <mergeCell ref="AB10:AB11"/>
    <mergeCell ref="AC10:AD10"/>
    <mergeCell ref="AE10:AE11"/>
    <mergeCell ref="AH10:AH11"/>
    <mergeCell ref="AF10:AF11"/>
    <mergeCell ref="AI10:AJ10"/>
    <mergeCell ref="O9:T9"/>
    <mergeCell ref="U9:Z9"/>
    <mergeCell ref="AG10:AG11"/>
    <mergeCell ref="U10:U11"/>
    <mergeCell ref="V10:V11"/>
    <mergeCell ref="W10:X10"/>
    <mergeCell ref="Y10:Y11"/>
    <mergeCell ref="AA10:AA11"/>
    <mergeCell ref="AA9:AF9"/>
    <mergeCell ref="AG8:AL9"/>
    <mergeCell ref="H10:H11"/>
    <mergeCell ref="N10:N11"/>
    <mergeCell ref="T10:T11"/>
    <mergeCell ref="C9:H9"/>
    <mergeCell ref="I9:N9"/>
    <mergeCell ref="AD2:AK2"/>
    <mergeCell ref="AD3:AK3"/>
    <mergeCell ref="A6:AK6"/>
    <mergeCell ref="C8:AF8"/>
    <mergeCell ref="Z10:Z11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08"/>
  <sheetViews>
    <sheetView view="pageBreakPreview" zoomScale="60" zoomScalePageLayoutView="0" workbookViewId="0" topLeftCell="A28">
      <selection activeCell="H14" sqref="H14"/>
    </sheetView>
  </sheetViews>
  <sheetFormatPr defaultColWidth="9.00390625" defaultRowHeight="12.75"/>
  <cols>
    <col min="1" max="1" width="5.75390625" style="30" customWidth="1"/>
    <col min="2" max="2" width="20.125" style="30" customWidth="1"/>
    <col min="3" max="3" width="5.125" style="31" customWidth="1"/>
    <col min="4" max="8" width="5.125" style="30" customWidth="1"/>
    <col min="9" max="9" width="5.125" style="31" customWidth="1"/>
    <col min="10" max="10" width="4.375" style="20" customWidth="1"/>
    <col min="11" max="14" width="5.125" style="30" customWidth="1"/>
    <col min="15" max="15" width="5.125" style="31" customWidth="1"/>
    <col min="16" max="20" width="5.125" style="30" customWidth="1"/>
    <col min="21" max="21" width="5.125" style="31" customWidth="1"/>
    <col min="22" max="26" width="5.125" style="30" customWidth="1"/>
    <col min="27" max="27" width="5.125" style="31" customWidth="1"/>
    <col min="28" max="32" width="5.125" style="30" customWidth="1"/>
    <col min="33" max="33" width="5.125" style="31" customWidth="1"/>
    <col min="34" max="38" width="5.125" style="30" customWidth="1"/>
  </cols>
  <sheetData>
    <row r="1" spans="1:38" s="12" customFormat="1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65" t="s">
        <v>99</v>
      </c>
      <c r="AE1" s="65"/>
      <c r="AF1" s="65"/>
      <c r="AG1" s="65"/>
      <c r="AH1" s="65"/>
      <c r="AI1" s="65"/>
      <c r="AJ1" s="65"/>
      <c r="AK1" s="65"/>
      <c r="AL1" s="20"/>
    </row>
    <row r="2" spans="1:38" s="12" customFormat="1" ht="19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65" t="s">
        <v>155</v>
      </c>
      <c r="AE2" s="65"/>
      <c r="AF2" s="65"/>
      <c r="AG2" s="65"/>
      <c r="AH2" s="65"/>
      <c r="AI2" s="65"/>
      <c r="AJ2" s="65"/>
      <c r="AK2" s="65"/>
      <c r="AL2" s="20"/>
    </row>
    <row r="3" spans="1:38" s="12" customFormat="1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65" t="s">
        <v>156</v>
      </c>
      <c r="AE3" s="65"/>
      <c r="AF3" s="65"/>
      <c r="AG3" s="65"/>
      <c r="AH3" s="65"/>
      <c r="AI3" s="65"/>
      <c r="AJ3" s="65"/>
      <c r="AK3" s="65"/>
      <c r="AL3" s="20"/>
    </row>
    <row r="4" spans="1:38" s="12" customFormat="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s="16" customFormat="1" ht="18.75">
      <c r="A5" s="66" t="s">
        <v>157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21"/>
    </row>
    <row r="6" spans="1:38" s="12" customFormat="1" ht="18.75">
      <c r="A6" s="66" t="s">
        <v>164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20"/>
    </row>
    <row r="7" spans="1:38" s="12" customFormat="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75" t="s">
        <v>98</v>
      </c>
      <c r="AF7" s="75"/>
      <c r="AG7" s="75"/>
      <c r="AH7" s="75"/>
      <c r="AI7" s="75"/>
      <c r="AJ7" s="75"/>
      <c r="AK7" s="75"/>
      <c r="AL7" s="20"/>
    </row>
    <row r="8" spans="1:38" s="9" customFormat="1" ht="15.75" customHeight="1">
      <c r="A8" s="70" t="s">
        <v>3</v>
      </c>
      <c r="B8" s="70" t="s">
        <v>4</v>
      </c>
      <c r="C8" s="78" t="s">
        <v>100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  <c r="AG8" s="82" t="s">
        <v>101</v>
      </c>
      <c r="AH8" s="82"/>
      <c r="AI8" s="82"/>
      <c r="AJ8" s="82"/>
      <c r="AK8" s="82"/>
      <c r="AL8" s="79"/>
    </row>
    <row r="9" spans="1:38" s="10" customFormat="1" ht="18" customHeight="1">
      <c r="A9" s="76"/>
      <c r="B9" s="70"/>
      <c r="C9" s="83" t="s">
        <v>5</v>
      </c>
      <c r="D9" s="84"/>
      <c r="E9" s="84"/>
      <c r="F9" s="84"/>
      <c r="G9" s="84"/>
      <c r="H9" s="85"/>
      <c r="I9" s="83" t="s">
        <v>6</v>
      </c>
      <c r="J9" s="84"/>
      <c r="K9" s="84"/>
      <c r="L9" s="84"/>
      <c r="M9" s="84"/>
      <c r="N9" s="85"/>
      <c r="O9" s="83" t="s">
        <v>7</v>
      </c>
      <c r="P9" s="83"/>
      <c r="Q9" s="83"/>
      <c r="R9" s="83"/>
      <c r="S9" s="86"/>
      <c r="T9" s="85"/>
      <c r="U9" s="83" t="s">
        <v>96</v>
      </c>
      <c r="V9" s="83"/>
      <c r="W9" s="83"/>
      <c r="X9" s="83"/>
      <c r="Y9" s="86"/>
      <c r="Z9" s="85"/>
      <c r="AA9" s="80" t="s">
        <v>97</v>
      </c>
      <c r="AB9" s="80"/>
      <c r="AC9" s="80"/>
      <c r="AD9" s="80"/>
      <c r="AE9" s="81"/>
      <c r="AF9" s="79"/>
      <c r="AG9" s="82"/>
      <c r="AH9" s="82"/>
      <c r="AI9" s="82"/>
      <c r="AJ9" s="82"/>
      <c r="AK9" s="82"/>
      <c r="AL9" s="79"/>
    </row>
    <row r="10" spans="1:38" s="9" customFormat="1" ht="16.5" customHeight="1">
      <c r="A10" s="76"/>
      <c r="B10" s="70"/>
      <c r="C10" s="69" t="s">
        <v>0</v>
      </c>
      <c r="D10" s="71" t="s">
        <v>2</v>
      </c>
      <c r="E10" s="70" t="s">
        <v>1</v>
      </c>
      <c r="F10" s="70"/>
      <c r="G10" s="71" t="s">
        <v>113</v>
      </c>
      <c r="H10" s="71" t="s">
        <v>116</v>
      </c>
      <c r="I10" s="69" t="s">
        <v>0</v>
      </c>
      <c r="J10" s="77" t="s">
        <v>2</v>
      </c>
      <c r="K10" s="70" t="s">
        <v>1</v>
      </c>
      <c r="L10" s="70"/>
      <c r="M10" s="71" t="s">
        <v>113</v>
      </c>
      <c r="N10" s="71" t="s">
        <v>116</v>
      </c>
      <c r="O10" s="69" t="s">
        <v>0</v>
      </c>
      <c r="P10" s="71" t="s">
        <v>2</v>
      </c>
      <c r="Q10" s="70" t="s">
        <v>1</v>
      </c>
      <c r="R10" s="70"/>
      <c r="S10" s="71" t="s">
        <v>113</v>
      </c>
      <c r="T10" s="71" t="s">
        <v>116</v>
      </c>
      <c r="U10" s="69" t="s">
        <v>0</v>
      </c>
      <c r="V10" s="71" t="s">
        <v>2</v>
      </c>
      <c r="W10" s="70" t="s">
        <v>1</v>
      </c>
      <c r="X10" s="70"/>
      <c r="Y10" s="71" t="s">
        <v>113</v>
      </c>
      <c r="Z10" s="71" t="s">
        <v>116</v>
      </c>
      <c r="AA10" s="69" t="s">
        <v>0</v>
      </c>
      <c r="AB10" s="71" t="s">
        <v>2</v>
      </c>
      <c r="AC10" s="70" t="s">
        <v>1</v>
      </c>
      <c r="AD10" s="70"/>
      <c r="AE10" s="71" t="s">
        <v>113</v>
      </c>
      <c r="AF10" s="71" t="s">
        <v>116</v>
      </c>
      <c r="AG10" s="69" t="s">
        <v>0</v>
      </c>
      <c r="AH10" s="71" t="s">
        <v>2</v>
      </c>
      <c r="AI10" s="70" t="s">
        <v>1</v>
      </c>
      <c r="AJ10" s="70"/>
      <c r="AK10" s="71" t="s">
        <v>113</v>
      </c>
      <c r="AL10" s="71" t="s">
        <v>116</v>
      </c>
    </row>
    <row r="11" spans="1:38" s="9" customFormat="1" ht="34.5" customHeight="1">
      <c r="A11" s="76"/>
      <c r="B11" s="70"/>
      <c r="C11" s="69"/>
      <c r="D11" s="71"/>
      <c r="E11" s="1" t="s">
        <v>43</v>
      </c>
      <c r="F11" s="1" t="s">
        <v>8</v>
      </c>
      <c r="G11" s="71"/>
      <c r="H11" s="71"/>
      <c r="I11" s="69"/>
      <c r="J11" s="77"/>
      <c r="K11" s="1" t="s">
        <v>43</v>
      </c>
      <c r="L11" s="1" t="s">
        <v>8</v>
      </c>
      <c r="M11" s="71"/>
      <c r="N11" s="71"/>
      <c r="O11" s="69"/>
      <c r="P11" s="71"/>
      <c r="Q11" s="1" t="s">
        <v>43</v>
      </c>
      <c r="R11" s="1" t="s">
        <v>8</v>
      </c>
      <c r="S11" s="71"/>
      <c r="T11" s="71"/>
      <c r="U11" s="69"/>
      <c r="V11" s="71"/>
      <c r="W11" s="1" t="s">
        <v>43</v>
      </c>
      <c r="X11" s="1" t="s">
        <v>8</v>
      </c>
      <c r="Y11" s="71"/>
      <c r="Z11" s="71"/>
      <c r="AA11" s="69"/>
      <c r="AB11" s="71"/>
      <c r="AC11" s="1" t="s">
        <v>43</v>
      </c>
      <c r="AD11" s="1" t="s">
        <v>8</v>
      </c>
      <c r="AE11" s="71"/>
      <c r="AF11" s="71"/>
      <c r="AG11" s="69"/>
      <c r="AH11" s="71"/>
      <c r="AI11" s="1" t="s">
        <v>43</v>
      </c>
      <c r="AJ11" s="1" t="s">
        <v>8</v>
      </c>
      <c r="AK11" s="71"/>
      <c r="AL11" s="71"/>
    </row>
    <row r="12" spans="1:38" s="4" customFormat="1" ht="68.25" customHeight="1">
      <c r="A12" s="39">
        <v>1</v>
      </c>
      <c r="B12" s="40" t="s">
        <v>102</v>
      </c>
      <c r="C12" s="33">
        <f aca="true" t="shared" si="0" ref="C12:C29">D12+E12+F12+G12+H12</f>
        <v>8366</v>
      </c>
      <c r="D12" s="33">
        <f>D13+D14+D15+D16+D17+D18+D19+D20+D21+D22+D23</f>
        <v>7111.1</v>
      </c>
      <c r="E12" s="33">
        <f>E13+E14+E15+E16+E17+E18+E19+E20+E21+E22+E23</f>
        <v>0</v>
      </c>
      <c r="F12" s="33">
        <f>F13+F14+F15+F16+F17+F18+F19+F20+F21+F22+F23</f>
        <v>878.1</v>
      </c>
      <c r="G12" s="33">
        <f>G13+G14+G15+G16+G17+G18+G19+G20+G21+G22+G23</f>
        <v>376.8</v>
      </c>
      <c r="H12" s="33">
        <f>H13+H14+H15+H16+H17+H18+H19+H20+H21+H22+H23</f>
        <v>0</v>
      </c>
      <c r="I12" s="33">
        <f>J12+K12+L12+M12</f>
        <v>35662.846999999994</v>
      </c>
      <c r="J12" s="33">
        <f>J13+J14+J15+J16+J17+J18+J19+J20+J21+J22+J23</f>
        <v>30313.42</v>
      </c>
      <c r="K12" s="33">
        <f>K13+K14+K15+K16+K17+K18+K19+K20+K21+K22+K23</f>
        <v>1487.64</v>
      </c>
      <c r="L12" s="33">
        <f>L13+L14+L15+L16+L17+L18+L19+L20+L21+L22+L23</f>
        <v>3070.405</v>
      </c>
      <c r="M12" s="33">
        <f>M13+M14+M15+M16+M17+M18+M19+M20+M21+M22+M23</f>
        <v>791.382</v>
      </c>
      <c r="N12" s="33">
        <f>N13+N14+N15+N16+N17+N18+N19+N20+N21+N22+N23</f>
        <v>0</v>
      </c>
      <c r="O12" s="33">
        <f>P12+Q12+R12+S12</f>
        <v>32846.847</v>
      </c>
      <c r="P12" s="33">
        <f>P13+P14+P15+P16+P17+P18+P19+P20+P21+P22+P23</f>
        <v>27919.82</v>
      </c>
      <c r="Q12" s="33">
        <f>Q13+Q14+Q15+Q16+Q17+Q18+Q19+Q20+Q21+Q22+Q23</f>
        <v>1487.64</v>
      </c>
      <c r="R12" s="33">
        <f>R13+R14+R15+R16+R17+R18+R19+R20+R21+R22+R23</f>
        <v>2788.8050000000003</v>
      </c>
      <c r="S12" s="33">
        <f>S13+S14+S15+S16+S17+S18+S19+S20+S21+S22+S23</f>
        <v>650.582</v>
      </c>
      <c r="T12" s="33">
        <f>T13+T14+T15+T16+T17+T18+T19+T20+T21+T22+T23</f>
        <v>0</v>
      </c>
      <c r="U12" s="33">
        <f>V12+W12+X12+Y12</f>
        <v>31784.906</v>
      </c>
      <c r="V12" s="33">
        <f>V13+V14+V15+V16+V17+V18+V19+V20+V21+V22+V23</f>
        <v>27017.17</v>
      </c>
      <c r="W12" s="33">
        <f>W13+W14+W15+W16+W17+W18+W19+W20+W21+W22+W23</f>
        <v>1487.64</v>
      </c>
      <c r="X12" s="33">
        <f>X13+X14+X15+X16+X17+X18+X19+X20+X21+X22+X23</f>
        <v>2682.611</v>
      </c>
      <c r="Y12" s="33">
        <f>Y13+Y14+Y15+Y16+Y17+Y18+Y19+Y20+Y21+Y22+Y23</f>
        <v>597.485</v>
      </c>
      <c r="Z12" s="33">
        <f>Z13+Z14+Z15+Z16+Z17+Z18+Z19+Z20+Z21+Z22+Z23</f>
        <v>0</v>
      </c>
      <c r="AA12" s="33">
        <f>AB12+AC12+AD12+AE12</f>
        <v>0</v>
      </c>
      <c r="AB12" s="33">
        <f>AB13+AB14+AB15+AB16+AB17+AB18+AB19+AB20+AB21+AB22+AB23</f>
        <v>0</v>
      </c>
      <c r="AC12" s="33">
        <f>AC13+AC14+AC15+AC16+AC17+AC18+AC19+AC20+AC21+AC22+AC23</f>
        <v>0</v>
      </c>
      <c r="AD12" s="33">
        <f>AD13+AD14+AD15+AD16+AD17+AD18+AD19+AD20+AD21+AD22+AD23</f>
        <v>0</v>
      </c>
      <c r="AE12" s="33">
        <f>AE13+AE14+AE15+AE16+AE17+AE18+AE19+AE20+AE21+AE22+AE23</f>
        <v>0</v>
      </c>
      <c r="AF12" s="33">
        <f>AF13+AF14+AF15+AF16+AF17+AF18+AF19+AF20+AF21+AF22+AF23</f>
        <v>0</v>
      </c>
      <c r="AG12" s="33">
        <f>AH12+AI12+AJ12+AK12</f>
        <v>108660.59999999999</v>
      </c>
      <c r="AH12" s="33">
        <f>AH13+AH14+AH15+AH16+AH17+AH18+AH19+AH20+AH21+AH22+AH23</f>
        <v>92361.51</v>
      </c>
      <c r="AI12" s="33">
        <f>AI13+AI14+AI15+AI16+AI17+AI18+AI19+AI20+AI21+AI22+AI23</f>
        <v>4462.92</v>
      </c>
      <c r="AJ12" s="33">
        <f>AJ13+AJ14+AJ15+AJ16+AJ17+AJ18+AJ19+AJ20+AJ21+AJ22+AJ23</f>
        <v>9419.921</v>
      </c>
      <c r="AK12" s="33">
        <f>AK13+AK14+AK15+AK16+AK17+AK18+AK19+AK20+AK21+AK22+AK23</f>
        <v>2416.249</v>
      </c>
      <c r="AL12" s="33">
        <f>AL13+AL14+AL15+AL16+AL17+AL18+AL19+AL20+AL21+AL22+AL23</f>
        <v>0</v>
      </c>
    </row>
    <row r="13" spans="1:38" s="6" customFormat="1" ht="148.5" customHeight="1">
      <c r="A13" s="34" t="s">
        <v>103</v>
      </c>
      <c r="B13" s="17" t="s">
        <v>58</v>
      </c>
      <c r="C13" s="15">
        <f t="shared" si="0"/>
        <v>830</v>
      </c>
      <c r="D13" s="5">
        <v>705.5</v>
      </c>
      <c r="E13" s="5"/>
      <c r="F13" s="5">
        <v>124.5</v>
      </c>
      <c r="G13" s="5"/>
      <c r="H13" s="5"/>
      <c r="I13" s="15">
        <f aca="true" t="shared" si="1" ref="I13:I50">J13+K13+L13+M13+N13</f>
        <v>0</v>
      </c>
      <c r="J13" s="5"/>
      <c r="K13" s="5"/>
      <c r="L13" s="5"/>
      <c r="M13" s="5"/>
      <c r="N13" s="5"/>
      <c r="O13" s="15">
        <f aca="true" t="shared" si="2" ref="O13:O50">P13+Q13+R13+S13+T13</f>
        <v>0</v>
      </c>
      <c r="P13" s="5"/>
      <c r="Q13" s="5"/>
      <c r="R13" s="5"/>
      <c r="S13" s="5"/>
      <c r="T13" s="5"/>
      <c r="U13" s="15">
        <f aca="true" t="shared" si="3" ref="U13:U50">V13+W13+X13+Y13+Z13</f>
        <v>0</v>
      </c>
      <c r="V13" s="5"/>
      <c r="W13" s="5"/>
      <c r="X13" s="5"/>
      <c r="Y13" s="5"/>
      <c r="Z13" s="5"/>
      <c r="AA13" s="15">
        <f aca="true" t="shared" si="4" ref="AA13:AA50">AB13+AC13+AD13+AE13+AF13</f>
        <v>0</v>
      </c>
      <c r="AB13" s="5"/>
      <c r="AC13" s="5"/>
      <c r="AD13" s="5"/>
      <c r="AE13" s="5"/>
      <c r="AF13" s="5"/>
      <c r="AG13" s="15">
        <f aca="true" t="shared" si="5" ref="AG13:AG29">AH13+AI13+AJ13+AK13+AL13</f>
        <v>830</v>
      </c>
      <c r="AH13" s="5">
        <f aca="true" t="shared" si="6" ref="AH13:AH23">D13+J13+P13+V13+AB13</f>
        <v>705.5</v>
      </c>
      <c r="AI13" s="5">
        <f aca="true" t="shared" si="7" ref="AI13:AI23">E13+K13+Q13+W13+AC13</f>
        <v>0</v>
      </c>
      <c r="AJ13" s="5">
        <f aca="true" t="shared" si="8" ref="AJ13:AJ23">F13+L13+R13+X13+AD13</f>
        <v>124.5</v>
      </c>
      <c r="AK13" s="5">
        <f aca="true" t="shared" si="9" ref="AK13:AK23">G13+M13+S13+Y13+AE13</f>
        <v>0</v>
      </c>
      <c r="AL13" s="5">
        <f aca="true" t="shared" si="10" ref="AL13:AL23">H13+N13+T13+Z13+AF13</f>
        <v>0</v>
      </c>
    </row>
    <row r="14" spans="1:38" s="6" customFormat="1" ht="87" customHeight="1">
      <c r="A14" s="34" t="s">
        <v>104</v>
      </c>
      <c r="B14" s="17" t="s">
        <v>171</v>
      </c>
      <c r="C14" s="15">
        <f t="shared" si="0"/>
        <v>0</v>
      </c>
      <c r="D14" s="5"/>
      <c r="E14" s="5"/>
      <c r="F14" s="5"/>
      <c r="G14" s="5"/>
      <c r="H14" s="5"/>
      <c r="I14" s="15">
        <f t="shared" si="1"/>
        <v>14117.646999999999</v>
      </c>
      <c r="J14" s="5">
        <v>12000</v>
      </c>
      <c r="K14" s="5"/>
      <c r="L14" s="5">
        <v>1411.765</v>
      </c>
      <c r="M14" s="5">
        <v>705.882</v>
      </c>
      <c r="N14" s="5"/>
      <c r="O14" s="15">
        <f t="shared" si="2"/>
        <v>12617.646999999999</v>
      </c>
      <c r="P14" s="5">
        <v>10725</v>
      </c>
      <c r="Q14" s="5"/>
      <c r="R14" s="5">
        <v>1261.765</v>
      </c>
      <c r="S14" s="5">
        <v>630.882</v>
      </c>
      <c r="T14" s="5"/>
      <c r="U14" s="15">
        <f t="shared" si="3"/>
        <v>11764.706</v>
      </c>
      <c r="V14" s="5">
        <v>10000</v>
      </c>
      <c r="W14" s="5"/>
      <c r="X14" s="5">
        <v>1176.471</v>
      </c>
      <c r="Y14" s="5">
        <v>588.235</v>
      </c>
      <c r="Z14" s="5"/>
      <c r="AA14" s="15">
        <f t="shared" si="4"/>
        <v>0</v>
      </c>
      <c r="AB14" s="5"/>
      <c r="AC14" s="5"/>
      <c r="AD14" s="5"/>
      <c r="AE14" s="5"/>
      <c r="AF14" s="5"/>
      <c r="AG14" s="15">
        <f t="shared" si="5"/>
        <v>38500</v>
      </c>
      <c r="AH14" s="5">
        <f t="shared" si="6"/>
        <v>32725</v>
      </c>
      <c r="AI14" s="5">
        <f t="shared" si="7"/>
        <v>0</v>
      </c>
      <c r="AJ14" s="5">
        <f t="shared" si="8"/>
        <v>3850.001</v>
      </c>
      <c r="AK14" s="5">
        <f t="shared" si="9"/>
        <v>1924.9989999999998</v>
      </c>
      <c r="AL14" s="5">
        <f t="shared" si="10"/>
        <v>0</v>
      </c>
    </row>
    <row r="15" spans="1:38" s="6" customFormat="1" ht="67.5" customHeight="1">
      <c r="A15" s="34" t="s">
        <v>105</v>
      </c>
      <c r="B15" s="17" t="s">
        <v>95</v>
      </c>
      <c r="C15" s="15">
        <f t="shared" si="0"/>
        <v>0</v>
      </c>
      <c r="D15" s="5"/>
      <c r="E15" s="5"/>
      <c r="F15" s="5"/>
      <c r="G15" s="5"/>
      <c r="H15" s="5"/>
      <c r="I15" s="15">
        <f t="shared" si="1"/>
        <v>19835.199999999997</v>
      </c>
      <c r="J15" s="5">
        <v>16859.92</v>
      </c>
      <c r="K15" s="5">
        <v>1487.64</v>
      </c>
      <c r="L15" s="5">
        <v>1487.64</v>
      </c>
      <c r="M15" s="5"/>
      <c r="N15" s="5"/>
      <c r="O15" s="15">
        <f t="shared" si="2"/>
        <v>19835.199999999997</v>
      </c>
      <c r="P15" s="5">
        <v>16859.92</v>
      </c>
      <c r="Q15" s="5">
        <v>1487.64</v>
      </c>
      <c r="R15" s="5">
        <v>1487.64</v>
      </c>
      <c r="S15" s="5"/>
      <c r="T15" s="5"/>
      <c r="U15" s="15">
        <f t="shared" si="3"/>
        <v>19835.199999999997</v>
      </c>
      <c r="V15" s="5">
        <v>16859.92</v>
      </c>
      <c r="W15" s="5">
        <v>1487.64</v>
      </c>
      <c r="X15" s="5">
        <v>1487.64</v>
      </c>
      <c r="Y15" s="5"/>
      <c r="Z15" s="5"/>
      <c r="AA15" s="15">
        <f t="shared" si="4"/>
        <v>0</v>
      </c>
      <c r="AB15" s="5"/>
      <c r="AC15" s="5"/>
      <c r="AD15" s="5"/>
      <c r="AE15" s="5"/>
      <c r="AF15" s="5"/>
      <c r="AG15" s="15">
        <f t="shared" si="5"/>
        <v>59505.59999999999</v>
      </c>
      <c r="AH15" s="5">
        <f t="shared" si="6"/>
        <v>50579.759999999995</v>
      </c>
      <c r="AI15" s="5">
        <f t="shared" si="7"/>
        <v>4462.92</v>
      </c>
      <c r="AJ15" s="5">
        <f t="shared" si="8"/>
        <v>4462.92</v>
      </c>
      <c r="AK15" s="5">
        <f t="shared" si="9"/>
        <v>0</v>
      </c>
      <c r="AL15" s="5">
        <f t="shared" si="10"/>
        <v>0</v>
      </c>
    </row>
    <row r="16" spans="1:38" s="6" customFormat="1" ht="114.75" customHeight="1">
      <c r="A16" s="34" t="s">
        <v>125</v>
      </c>
      <c r="B16" s="57" t="s">
        <v>59</v>
      </c>
      <c r="C16" s="15">
        <f t="shared" si="0"/>
        <v>1900</v>
      </c>
      <c r="D16" s="5">
        <v>1615</v>
      </c>
      <c r="E16" s="5"/>
      <c r="F16" s="5">
        <v>190</v>
      </c>
      <c r="G16" s="5">
        <v>95</v>
      </c>
      <c r="H16" s="5"/>
      <c r="I16" s="15">
        <f t="shared" si="1"/>
        <v>0</v>
      </c>
      <c r="J16" s="5"/>
      <c r="K16" s="5"/>
      <c r="L16" s="5"/>
      <c r="M16" s="5"/>
      <c r="N16" s="5"/>
      <c r="O16" s="15">
        <f t="shared" si="2"/>
        <v>0</v>
      </c>
      <c r="P16" s="5"/>
      <c r="Q16" s="5"/>
      <c r="R16" s="5"/>
      <c r="S16" s="5"/>
      <c r="T16" s="5"/>
      <c r="U16" s="15">
        <f t="shared" si="3"/>
        <v>0</v>
      </c>
      <c r="V16" s="5"/>
      <c r="W16" s="5"/>
      <c r="X16" s="5"/>
      <c r="Y16" s="5"/>
      <c r="Z16" s="5"/>
      <c r="AA16" s="15">
        <f t="shared" si="4"/>
        <v>0</v>
      </c>
      <c r="AB16" s="5"/>
      <c r="AC16" s="5"/>
      <c r="AD16" s="5"/>
      <c r="AE16" s="5"/>
      <c r="AF16" s="5"/>
      <c r="AG16" s="15">
        <f t="shared" si="5"/>
        <v>1900</v>
      </c>
      <c r="AH16" s="5">
        <f t="shared" si="6"/>
        <v>1615</v>
      </c>
      <c r="AI16" s="5">
        <f t="shared" si="7"/>
        <v>0</v>
      </c>
      <c r="AJ16" s="5">
        <f t="shared" si="8"/>
        <v>190</v>
      </c>
      <c r="AK16" s="5">
        <f t="shared" si="9"/>
        <v>95</v>
      </c>
      <c r="AL16" s="5">
        <f t="shared" si="10"/>
        <v>0</v>
      </c>
    </row>
    <row r="17" spans="1:38" s="6" customFormat="1" ht="86.25" customHeight="1">
      <c r="A17" s="34" t="s">
        <v>126</v>
      </c>
      <c r="B17" s="57" t="s">
        <v>60</v>
      </c>
      <c r="C17" s="15">
        <f t="shared" si="0"/>
        <v>1735.9999999999998</v>
      </c>
      <c r="D17" s="5">
        <v>1475.6</v>
      </c>
      <c r="E17" s="5"/>
      <c r="F17" s="5">
        <v>173.6</v>
      </c>
      <c r="G17" s="5">
        <v>86.8</v>
      </c>
      <c r="H17" s="5"/>
      <c r="I17" s="15">
        <f t="shared" si="1"/>
        <v>0</v>
      </c>
      <c r="J17" s="5"/>
      <c r="K17" s="5"/>
      <c r="L17" s="5"/>
      <c r="M17" s="5"/>
      <c r="N17" s="5"/>
      <c r="O17" s="15">
        <f t="shared" si="2"/>
        <v>0</v>
      </c>
      <c r="P17" s="5"/>
      <c r="Q17" s="5"/>
      <c r="R17" s="5"/>
      <c r="S17" s="5"/>
      <c r="T17" s="5"/>
      <c r="U17" s="15">
        <f t="shared" si="3"/>
        <v>0</v>
      </c>
      <c r="V17" s="5"/>
      <c r="W17" s="5"/>
      <c r="X17" s="5"/>
      <c r="Y17" s="5"/>
      <c r="Z17" s="5"/>
      <c r="AA17" s="15">
        <f t="shared" si="4"/>
        <v>0</v>
      </c>
      <c r="AB17" s="5"/>
      <c r="AC17" s="5"/>
      <c r="AD17" s="5"/>
      <c r="AE17" s="5"/>
      <c r="AF17" s="5"/>
      <c r="AG17" s="15">
        <f t="shared" si="5"/>
        <v>1735.9999999999998</v>
      </c>
      <c r="AH17" s="5">
        <f t="shared" si="6"/>
        <v>1475.6</v>
      </c>
      <c r="AI17" s="5">
        <f t="shared" si="7"/>
        <v>0</v>
      </c>
      <c r="AJ17" s="5">
        <f t="shared" si="8"/>
        <v>173.6</v>
      </c>
      <c r="AK17" s="5">
        <f t="shared" si="9"/>
        <v>86.8</v>
      </c>
      <c r="AL17" s="5">
        <f t="shared" si="10"/>
        <v>0</v>
      </c>
    </row>
    <row r="18" spans="1:38" s="6" customFormat="1" ht="70.5" customHeight="1">
      <c r="A18" s="34" t="s">
        <v>127</v>
      </c>
      <c r="B18" s="57" t="s">
        <v>61</v>
      </c>
      <c r="C18" s="15">
        <f t="shared" si="0"/>
        <v>1800</v>
      </c>
      <c r="D18" s="5">
        <v>1530</v>
      </c>
      <c r="E18" s="5"/>
      <c r="F18" s="5">
        <v>180</v>
      </c>
      <c r="G18" s="5">
        <v>90</v>
      </c>
      <c r="H18" s="5"/>
      <c r="I18" s="15">
        <f t="shared" si="1"/>
        <v>0</v>
      </c>
      <c r="J18" s="5"/>
      <c r="K18" s="5"/>
      <c r="L18" s="5"/>
      <c r="M18" s="5"/>
      <c r="N18" s="5"/>
      <c r="O18" s="15">
        <f t="shared" si="2"/>
        <v>0</v>
      </c>
      <c r="P18" s="5"/>
      <c r="Q18" s="5"/>
      <c r="R18" s="5"/>
      <c r="S18" s="5"/>
      <c r="T18" s="5"/>
      <c r="U18" s="15">
        <f t="shared" si="3"/>
        <v>0</v>
      </c>
      <c r="V18" s="5"/>
      <c r="W18" s="5"/>
      <c r="X18" s="5"/>
      <c r="Y18" s="5"/>
      <c r="Z18" s="5"/>
      <c r="AA18" s="15">
        <f t="shared" si="4"/>
        <v>0</v>
      </c>
      <c r="AB18" s="5"/>
      <c r="AC18" s="5"/>
      <c r="AD18" s="5"/>
      <c r="AE18" s="5"/>
      <c r="AF18" s="5"/>
      <c r="AG18" s="15">
        <f t="shared" si="5"/>
        <v>1800</v>
      </c>
      <c r="AH18" s="5">
        <f t="shared" si="6"/>
        <v>1530</v>
      </c>
      <c r="AI18" s="5">
        <f t="shared" si="7"/>
        <v>0</v>
      </c>
      <c r="AJ18" s="5">
        <f t="shared" si="8"/>
        <v>180</v>
      </c>
      <c r="AK18" s="5">
        <f t="shared" si="9"/>
        <v>90</v>
      </c>
      <c r="AL18" s="5">
        <f t="shared" si="10"/>
        <v>0</v>
      </c>
    </row>
    <row r="19" spans="1:38" s="6" customFormat="1" ht="69" customHeight="1">
      <c r="A19" s="34" t="s">
        <v>128</v>
      </c>
      <c r="B19" s="57" t="s">
        <v>62</v>
      </c>
      <c r="C19" s="15">
        <f t="shared" si="0"/>
        <v>2100</v>
      </c>
      <c r="D19" s="5">
        <v>1785</v>
      </c>
      <c r="E19" s="5"/>
      <c r="F19" s="5">
        <v>210</v>
      </c>
      <c r="G19" s="5">
        <v>105</v>
      </c>
      <c r="H19" s="5"/>
      <c r="I19" s="15">
        <f t="shared" si="1"/>
        <v>0</v>
      </c>
      <c r="J19" s="5"/>
      <c r="K19" s="5"/>
      <c r="L19" s="5"/>
      <c r="M19" s="5"/>
      <c r="N19" s="5"/>
      <c r="O19" s="15">
        <f t="shared" si="2"/>
        <v>0</v>
      </c>
      <c r="P19" s="5"/>
      <c r="Q19" s="5"/>
      <c r="R19" s="5"/>
      <c r="S19" s="5"/>
      <c r="T19" s="5"/>
      <c r="U19" s="15">
        <f t="shared" si="3"/>
        <v>0</v>
      </c>
      <c r="V19" s="5"/>
      <c r="W19" s="5"/>
      <c r="X19" s="5"/>
      <c r="Y19" s="5"/>
      <c r="Z19" s="5"/>
      <c r="AA19" s="15">
        <f t="shared" si="4"/>
        <v>0</v>
      </c>
      <c r="AB19" s="5"/>
      <c r="AC19" s="5"/>
      <c r="AD19" s="5"/>
      <c r="AE19" s="5"/>
      <c r="AF19" s="5"/>
      <c r="AG19" s="15">
        <f t="shared" si="5"/>
        <v>2100</v>
      </c>
      <c r="AH19" s="5">
        <f t="shared" si="6"/>
        <v>1785</v>
      </c>
      <c r="AI19" s="5">
        <f t="shared" si="7"/>
        <v>0</v>
      </c>
      <c r="AJ19" s="5">
        <f t="shared" si="8"/>
        <v>210</v>
      </c>
      <c r="AK19" s="5">
        <f t="shared" si="9"/>
        <v>105</v>
      </c>
      <c r="AL19" s="5">
        <f t="shared" si="10"/>
        <v>0</v>
      </c>
    </row>
    <row r="20" spans="1:38" s="6" customFormat="1" ht="69.75" customHeight="1">
      <c r="A20" s="34" t="s">
        <v>129</v>
      </c>
      <c r="B20" s="57" t="s">
        <v>63</v>
      </c>
      <c r="C20" s="15">
        <f t="shared" si="0"/>
        <v>0</v>
      </c>
      <c r="D20" s="5"/>
      <c r="E20" s="5"/>
      <c r="F20" s="5"/>
      <c r="G20" s="5"/>
      <c r="H20" s="5"/>
      <c r="I20" s="15">
        <f t="shared" si="1"/>
        <v>900</v>
      </c>
      <c r="J20" s="5">
        <v>765</v>
      </c>
      <c r="K20" s="5"/>
      <c r="L20" s="5">
        <v>90</v>
      </c>
      <c r="M20" s="5">
        <v>45</v>
      </c>
      <c r="N20" s="5"/>
      <c r="O20" s="15">
        <f t="shared" si="2"/>
        <v>0</v>
      </c>
      <c r="P20" s="5"/>
      <c r="Q20" s="5"/>
      <c r="R20" s="5"/>
      <c r="S20" s="5"/>
      <c r="T20" s="5"/>
      <c r="U20" s="15">
        <f t="shared" si="3"/>
        <v>0</v>
      </c>
      <c r="V20" s="5"/>
      <c r="W20" s="5"/>
      <c r="X20" s="5"/>
      <c r="Y20" s="5"/>
      <c r="Z20" s="5"/>
      <c r="AA20" s="15">
        <f t="shared" si="4"/>
        <v>0</v>
      </c>
      <c r="AB20" s="5"/>
      <c r="AC20" s="5"/>
      <c r="AD20" s="5"/>
      <c r="AE20" s="5"/>
      <c r="AF20" s="5"/>
      <c r="AG20" s="15">
        <f t="shared" si="5"/>
        <v>900</v>
      </c>
      <c r="AH20" s="5">
        <f t="shared" si="6"/>
        <v>765</v>
      </c>
      <c r="AI20" s="5">
        <f t="shared" si="7"/>
        <v>0</v>
      </c>
      <c r="AJ20" s="5">
        <f t="shared" si="8"/>
        <v>90</v>
      </c>
      <c r="AK20" s="5">
        <f t="shared" si="9"/>
        <v>45</v>
      </c>
      <c r="AL20" s="5">
        <f t="shared" si="10"/>
        <v>0</v>
      </c>
    </row>
    <row r="21" spans="1:38" s="6" customFormat="1" ht="68.25" customHeight="1">
      <c r="A21" s="34" t="s">
        <v>130</v>
      </c>
      <c r="B21" s="57" t="s">
        <v>55</v>
      </c>
      <c r="C21" s="15">
        <f t="shared" si="0"/>
        <v>0</v>
      </c>
      <c r="D21" s="5"/>
      <c r="E21" s="5"/>
      <c r="F21" s="5"/>
      <c r="G21" s="5"/>
      <c r="H21" s="5"/>
      <c r="I21" s="15">
        <f t="shared" si="1"/>
        <v>810</v>
      </c>
      <c r="J21" s="5">
        <v>688.5</v>
      </c>
      <c r="K21" s="5"/>
      <c r="L21" s="5">
        <v>81</v>
      </c>
      <c r="M21" s="5">
        <v>40.5</v>
      </c>
      <c r="N21" s="5"/>
      <c r="O21" s="15">
        <f t="shared" si="2"/>
        <v>0</v>
      </c>
      <c r="P21" s="5"/>
      <c r="Q21" s="5"/>
      <c r="R21" s="5"/>
      <c r="S21" s="5"/>
      <c r="T21" s="5"/>
      <c r="U21" s="15">
        <f t="shared" si="3"/>
        <v>0</v>
      </c>
      <c r="V21" s="5"/>
      <c r="W21" s="5"/>
      <c r="X21" s="5"/>
      <c r="Y21" s="5"/>
      <c r="Z21" s="5"/>
      <c r="AA21" s="15">
        <f t="shared" si="4"/>
        <v>0</v>
      </c>
      <c r="AB21" s="5"/>
      <c r="AC21" s="5"/>
      <c r="AD21" s="5"/>
      <c r="AE21" s="5"/>
      <c r="AF21" s="5"/>
      <c r="AG21" s="15">
        <f t="shared" si="5"/>
        <v>810</v>
      </c>
      <c r="AH21" s="5">
        <f t="shared" si="6"/>
        <v>688.5</v>
      </c>
      <c r="AI21" s="5">
        <f t="shared" si="7"/>
        <v>0</v>
      </c>
      <c r="AJ21" s="5">
        <f t="shared" si="8"/>
        <v>81</v>
      </c>
      <c r="AK21" s="5">
        <f t="shared" si="9"/>
        <v>40.5</v>
      </c>
      <c r="AL21" s="5">
        <f t="shared" si="10"/>
        <v>0</v>
      </c>
    </row>
    <row r="22" spans="1:38" s="6" customFormat="1" ht="67.5" customHeight="1">
      <c r="A22" s="34" t="s">
        <v>131</v>
      </c>
      <c r="B22" s="57" t="s">
        <v>56</v>
      </c>
      <c r="C22" s="15">
        <f t="shared" si="0"/>
        <v>0</v>
      </c>
      <c r="D22" s="5"/>
      <c r="E22" s="5"/>
      <c r="F22" s="5"/>
      <c r="G22" s="5"/>
      <c r="H22" s="5"/>
      <c r="I22" s="15">
        <f t="shared" si="1"/>
        <v>0</v>
      </c>
      <c r="J22" s="5"/>
      <c r="K22" s="5"/>
      <c r="L22" s="5"/>
      <c r="M22" s="5"/>
      <c r="N22" s="5"/>
      <c r="O22" s="15">
        <f t="shared" si="2"/>
        <v>393.99999999999994</v>
      </c>
      <c r="P22" s="5">
        <v>334.9</v>
      </c>
      <c r="Q22" s="5"/>
      <c r="R22" s="5">
        <v>39.4</v>
      </c>
      <c r="S22" s="5">
        <v>19.7</v>
      </c>
      <c r="T22" s="5"/>
      <c r="U22" s="15">
        <f t="shared" si="3"/>
        <v>0</v>
      </c>
      <c r="V22" s="5"/>
      <c r="W22" s="5"/>
      <c r="X22" s="5"/>
      <c r="Y22" s="5"/>
      <c r="Z22" s="5"/>
      <c r="AA22" s="15">
        <f t="shared" si="4"/>
        <v>0</v>
      </c>
      <c r="AB22" s="5"/>
      <c r="AC22" s="5"/>
      <c r="AD22" s="5"/>
      <c r="AE22" s="5"/>
      <c r="AF22" s="5"/>
      <c r="AG22" s="15">
        <f t="shared" si="5"/>
        <v>393.99999999999994</v>
      </c>
      <c r="AH22" s="5">
        <f t="shared" si="6"/>
        <v>334.9</v>
      </c>
      <c r="AI22" s="5">
        <f t="shared" si="7"/>
        <v>0</v>
      </c>
      <c r="AJ22" s="5">
        <f t="shared" si="8"/>
        <v>39.4</v>
      </c>
      <c r="AK22" s="5">
        <f t="shared" si="9"/>
        <v>19.7</v>
      </c>
      <c r="AL22" s="5">
        <f t="shared" si="10"/>
        <v>0</v>
      </c>
    </row>
    <row r="23" spans="1:38" s="6" customFormat="1" ht="58.5" customHeight="1">
      <c r="A23" s="34" t="s">
        <v>132</v>
      </c>
      <c r="B23" s="57" t="s">
        <v>57</v>
      </c>
      <c r="C23" s="15">
        <f t="shared" si="0"/>
        <v>0</v>
      </c>
      <c r="D23" s="5"/>
      <c r="E23" s="5"/>
      <c r="F23" s="5"/>
      <c r="G23" s="5"/>
      <c r="H23" s="5"/>
      <c r="I23" s="15">
        <f t="shared" si="1"/>
        <v>0</v>
      </c>
      <c r="J23" s="5"/>
      <c r="K23" s="5"/>
      <c r="L23" s="5"/>
      <c r="M23" s="5"/>
      <c r="N23" s="5"/>
      <c r="O23" s="15">
        <f t="shared" si="2"/>
        <v>0</v>
      </c>
      <c r="P23" s="5"/>
      <c r="Q23" s="5"/>
      <c r="R23" s="5"/>
      <c r="S23" s="5"/>
      <c r="T23" s="5"/>
      <c r="U23" s="15">
        <f t="shared" si="3"/>
        <v>185</v>
      </c>
      <c r="V23" s="5">
        <v>157.25</v>
      </c>
      <c r="W23" s="5"/>
      <c r="X23" s="5">
        <v>18.5</v>
      </c>
      <c r="Y23" s="5">
        <v>9.25</v>
      </c>
      <c r="Z23" s="5"/>
      <c r="AA23" s="15">
        <f t="shared" si="4"/>
        <v>0</v>
      </c>
      <c r="AB23" s="5"/>
      <c r="AC23" s="5"/>
      <c r="AD23" s="5"/>
      <c r="AE23" s="5"/>
      <c r="AF23" s="5"/>
      <c r="AG23" s="15">
        <f t="shared" si="5"/>
        <v>185</v>
      </c>
      <c r="AH23" s="5">
        <f t="shared" si="6"/>
        <v>157.25</v>
      </c>
      <c r="AI23" s="5">
        <f t="shared" si="7"/>
        <v>0</v>
      </c>
      <c r="AJ23" s="5">
        <f t="shared" si="8"/>
        <v>18.5</v>
      </c>
      <c r="AK23" s="5">
        <f t="shared" si="9"/>
        <v>9.25</v>
      </c>
      <c r="AL23" s="5">
        <f t="shared" si="10"/>
        <v>0</v>
      </c>
    </row>
    <row r="24" spans="1:38" s="4" customFormat="1" ht="81" customHeight="1">
      <c r="A24" s="39">
        <v>2</v>
      </c>
      <c r="B24" s="40" t="s">
        <v>112</v>
      </c>
      <c r="C24" s="33">
        <f t="shared" si="0"/>
        <v>33828.721</v>
      </c>
      <c r="D24" s="33">
        <f>D25+D26+D27+D28+D29+D30+D31+D32+D33+D34+D35+D36+D37+D38+D39+D40+D44+D45+D46+D47</f>
        <v>28754.413</v>
      </c>
      <c r="E24" s="33">
        <f>E25+E26+E27+E28+E29+E30+E31+E32+E33+E34+E35+E36+E37+E38+E39+E40+E44+E45+E46+E47</f>
        <v>0</v>
      </c>
      <c r="F24" s="33">
        <f>F25+F26+F27+F28+F29+F30+F31+F32+F33+F34+F35+F36+F37+F38+F39+F40+F44+F45+F46+F47</f>
        <v>3382.873</v>
      </c>
      <c r="G24" s="33">
        <f>G25+G26+G27+G28+G29+G30+G31+G32+G33+G34+G35+G36+G37+G38+G39+G40+G44+G45+G46+G47</f>
        <v>1691.435</v>
      </c>
      <c r="H24" s="33">
        <f>H25+H26+H27+H28+H29+H30+H31+H32+H33+H34+H35+H36+H37+H38+H39+H40+H44+H45+H46+H47</f>
        <v>0</v>
      </c>
      <c r="I24" s="33">
        <f t="shared" si="1"/>
        <v>59309</v>
      </c>
      <c r="J24" s="33">
        <f>J25+J26+J27+J28+J29+J30+J31+J32+J33+J34+J35+J36+J37+J38+J39+J40+J44+J45+J46+J47</f>
        <v>50412.65</v>
      </c>
      <c r="K24" s="33">
        <f>K25+K26+K27+K28+K29+K30+K31+K32+K33+K34+K35+K36+K37+K38+K39+K40+K44+K45+K46+K47</f>
        <v>0</v>
      </c>
      <c r="L24" s="33">
        <f>L25+L26+L27+L28+L29+L30+L31+L32+L33+L34+L35+L36+L37+L38+L39+L40+L44+L45+L46+L47</f>
        <v>8427.9</v>
      </c>
      <c r="M24" s="33">
        <f>M25+M26+M27+M28+M29+M30+M31+M32+M33+M34+M35+M36+M37+M38+M39+M40+M44+M45+M46+M47</f>
        <v>468.45</v>
      </c>
      <c r="N24" s="33">
        <f>N25+N26+N27+N28+N29+N30+N31+N32+N33+N34+N35+N36+N37+N38+N39+N40+N44+N45+N46+N47</f>
        <v>0</v>
      </c>
      <c r="O24" s="33">
        <f t="shared" si="2"/>
        <v>184628</v>
      </c>
      <c r="P24" s="33">
        <f>P25+P26+P27+P28+P29+P30+P31+P32+P33+P34+P35+P36+P37+P38+P39+P40+P44+P45+P46+P47</f>
        <v>153904.5</v>
      </c>
      <c r="Q24" s="33">
        <f>Q25+Q26+Q27+Q28+Q29+Q30+Q31+Q32+Q33+Q34+Q35+Q36+Q37+Q38+Q39+Q40+Q44+Q45+Q46+Q47</f>
        <v>16174</v>
      </c>
      <c r="R24" s="33">
        <f>R25+R26+R27+R28+R29+R30+R31+R32+R33+R34+R35+R36+R37+R38+R39+R40+R44+R45+R46+R47</f>
        <v>13876</v>
      </c>
      <c r="S24" s="33">
        <f>S25+S26+S27+S28+S29+S30+S31+S32+S33+S34+S35+S36+S37+S38+S39+S40+S44+S45+S46+S47</f>
        <v>673.5</v>
      </c>
      <c r="T24" s="33">
        <f>T25+T26+T27+T28+T29+T30+T31+T32+T33+T34+T35+T36+T37+T38+T39+T40+T44+T45+T46+T47</f>
        <v>0</v>
      </c>
      <c r="U24" s="33">
        <f t="shared" si="3"/>
        <v>184962</v>
      </c>
      <c r="V24" s="33">
        <f>V25+V26+V27+V28+V29+V30+V31+V32+V33+V34+V35+V36+V37+V38+V39+V40+V44+V45+V46+V47</f>
        <v>157218.5</v>
      </c>
      <c r="W24" s="33">
        <f>W25+W26+W27+W28+W29+W30+W31+W32+W33+W34+W35+W36+W37+W38+W39+W40+W44+W45+W46+W47</f>
        <v>12529</v>
      </c>
      <c r="X24" s="33">
        <f>X25+X26+X27+X28+X29+X30+X31+X32+X33+X34+X35+X36+X37+X38+X39+X40+X44+X45+X46+X47</f>
        <v>14319.4</v>
      </c>
      <c r="Y24" s="33">
        <f>Y25+Y26+Y27+Y28+Y29+Y30+Y31+Y32+Y33+Y34+Y35+Y36+Y37+Y38+Y39+Y40+Y44+Y45+Y46+Y47</f>
        <v>895.1</v>
      </c>
      <c r="Z24" s="33">
        <f>Z25+Z26+Z27+Z28+Z29+Z30+Z31+Z32+Z33+Z34+Z35+Z36+Z37+Z38+Z39+Z40+Z44+Z45+Z46+Z47</f>
        <v>0</v>
      </c>
      <c r="AA24" s="33">
        <f t="shared" si="4"/>
        <v>176918</v>
      </c>
      <c r="AB24" s="33">
        <f>AB25+AB26+AB27+AB28+AB29+AB30+AB31+AB32+AB33+AB34+AB35+AB36+AB37+AB38+AB39+AB40+AB44+AB45+AB46+AB47</f>
        <v>150379</v>
      </c>
      <c r="AC24" s="33">
        <f>AC25+AC26+AC27+AC28+AC29+AC30+AC31+AC32+AC33+AC34+AC35+AC36+AC37+AC38+AC39+AC40+AC44+AC45+AC46+AC47</f>
        <v>12442</v>
      </c>
      <c r="AD24" s="33">
        <f>AD25+AD26+AD27+AD28+AD29+AD30+AD31+AD32+AD33+AD34+AD35+AD36+AD37+AD38+AD39+AD40+AD44+AD45+AD46+AD47</f>
        <v>13545.4</v>
      </c>
      <c r="AE24" s="33">
        <f>AE25+AE26+AE27+AE28+AE29+AE30+AE31+AE32+AE33+AE34+AE35+AE36+AE37+AE38+AE39+AE40+AE44+AE45+AE46+AE47</f>
        <v>551.6</v>
      </c>
      <c r="AF24" s="33">
        <f>AF25+AF26+AF27+AF28+AF29+AF30+AF31+AF32+AF33+AF34+AF35+AF36+AF37+AF38+AF39+AF40+AF44+AF45+AF46+AF47</f>
        <v>0</v>
      </c>
      <c r="AG24" s="33">
        <f t="shared" si="5"/>
        <v>639645.721</v>
      </c>
      <c r="AH24" s="33">
        <f>AH25+AH26+AH27+AH28+AH29+AH30+AH31+AH32+AH33+AH34+AH35+AH36+AH37+AH38+AH39+AH40+AH44+AH45+AH46+AH47</f>
        <v>540669.0630000001</v>
      </c>
      <c r="AI24" s="33">
        <f>AI25+AI26+AI27+AI28+AI29+AI30+AI31+AI32+AI33+AI34+AI35+AI36+AI37+AI38+AI39+AI40+AI44+AI45+AI46+AI47</f>
        <v>41145</v>
      </c>
      <c r="AJ24" s="33">
        <f>AJ25+AJ26+AJ27+AJ28+AJ29+AJ30+AJ31+AJ32+AJ33+AJ34+AJ35+AJ36+AJ37+AJ38+AJ39+AJ40+AJ44+AJ45+AJ46+AJ47</f>
        <v>53551.57300000001</v>
      </c>
      <c r="AK24" s="33">
        <f>AK25+AK26+AK27+AK28+AK29+AK30+AK31+AK32+AK33+AK34+AK35+AK36+AK37+AK38+AK39+AK40+AK44+AK45+AK46+AK47</f>
        <v>4280.085</v>
      </c>
      <c r="AL24" s="33">
        <f>AL25+AL26+AL27+AL28+AL29+AL30+AL31+AL32+AL33+AL34+AL35+AL36+AL37+AL38+AL39+AL40+AL44+AL45+AL46+AL47</f>
        <v>0</v>
      </c>
    </row>
    <row r="25" spans="1:38" s="6" customFormat="1" ht="171" customHeight="1">
      <c r="A25" s="34" t="s">
        <v>106</v>
      </c>
      <c r="B25" s="18" t="s">
        <v>50</v>
      </c>
      <c r="C25" s="15">
        <f t="shared" si="0"/>
        <v>0</v>
      </c>
      <c r="D25" s="7"/>
      <c r="E25" s="5"/>
      <c r="F25" s="5"/>
      <c r="G25" s="5"/>
      <c r="H25" s="5"/>
      <c r="I25" s="15">
        <f t="shared" si="1"/>
        <v>50000</v>
      </c>
      <c r="J25" s="5">
        <v>42500</v>
      </c>
      <c r="K25" s="5"/>
      <c r="L25" s="5">
        <v>7500</v>
      </c>
      <c r="M25" s="5"/>
      <c r="N25" s="5"/>
      <c r="O25" s="15">
        <f t="shared" si="2"/>
        <v>167058</v>
      </c>
      <c r="P25" s="5">
        <v>142000</v>
      </c>
      <c r="Q25" s="5">
        <v>12529</v>
      </c>
      <c r="R25" s="5">
        <v>12529</v>
      </c>
      <c r="S25" s="5"/>
      <c r="T25" s="5"/>
      <c r="U25" s="15">
        <f t="shared" si="3"/>
        <v>167058</v>
      </c>
      <c r="V25" s="5">
        <v>142000</v>
      </c>
      <c r="W25" s="5">
        <v>12529</v>
      </c>
      <c r="X25" s="5">
        <v>12529</v>
      </c>
      <c r="Y25" s="5"/>
      <c r="Z25" s="5"/>
      <c r="AA25" s="15">
        <f t="shared" si="4"/>
        <v>165884</v>
      </c>
      <c r="AB25" s="5">
        <v>141000</v>
      </c>
      <c r="AC25" s="5">
        <v>12442</v>
      </c>
      <c r="AD25" s="5">
        <v>12442</v>
      </c>
      <c r="AE25" s="5"/>
      <c r="AF25" s="5"/>
      <c r="AG25" s="15">
        <f t="shared" si="5"/>
        <v>550000</v>
      </c>
      <c r="AH25" s="5">
        <f aca="true" t="shared" si="11" ref="AH25:AL29">D25+J25+P25+V25+AB25</f>
        <v>467500</v>
      </c>
      <c r="AI25" s="5">
        <f t="shared" si="11"/>
        <v>37500</v>
      </c>
      <c r="AJ25" s="5">
        <f t="shared" si="11"/>
        <v>45000</v>
      </c>
      <c r="AK25" s="5">
        <f t="shared" si="11"/>
        <v>0</v>
      </c>
      <c r="AL25" s="5">
        <f t="shared" si="11"/>
        <v>0</v>
      </c>
    </row>
    <row r="26" spans="1:38" s="8" customFormat="1" ht="88.5" customHeight="1">
      <c r="A26" s="37" t="s">
        <v>107</v>
      </c>
      <c r="B26" s="18" t="s">
        <v>69</v>
      </c>
      <c r="C26" s="15">
        <f t="shared" si="0"/>
        <v>722.059</v>
      </c>
      <c r="D26" s="7">
        <v>613.75</v>
      </c>
      <c r="E26" s="5"/>
      <c r="F26" s="5">
        <v>72.206</v>
      </c>
      <c r="G26" s="5">
        <v>36.103</v>
      </c>
      <c r="H26" s="7"/>
      <c r="I26" s="15">
        <f t="shared" si="1"/>
        <v>0</v>
      </c>
      <c r="J26" s="7"/>
      <c r="K26" s="5"/>
      <c r="L26" s="5"/>
      <c r="M26" s="5"/>
      <c r="N26" s="7"/>
      <c r="O26" s="15">
        <f t="shared" si="2"/>
        <v>0</v>
      </c>
      <c r="P26" s="5"/>
      <c r="Q26" s="5"/>
      <c r="R26" s="5"/>
      <c r="S26" s="5"/>
      <c r="T26" s="7"/>
      <c r="U26" s="15">
        <f t="shared" si="3"/>
        <v>0</v>
      </c>
      <c r="V26" s="5"/>
      <c r="W26" s="5"/>
      <c r="X26" s="5"/>
      <c r="Y26" s="5"/>
      <c r="Z26" s="7"/>
      <c r="AA26" s="15">
        <f t="shared" si="4"/>
        <v>0</v>
      </c>
      <c r="AB26" s="5"/>
      <c r="AC26" s="5"/>
      <c r="AD26" s="5"/>
      <c r="AE26" s="5"/>
      <c r="AF26" s="7"/>
      <c r="AG26" s="15">
        <f t="shared" si="5"/>
        <v>722.059</v>
      </c>
      <c r="AH26" s="5">
        <f t="shared" si="11"/>
        <v>613.75</v>
      </c>
      <c r="AI26" s="5">
        <f t="shared" si="11"/>
        <v>0</v>
      </c>
      <c r="AJ26" s="5">
        <f t="shared" si="11"/>
        <v>72.206</v>
      </c>
      <c r="AK26" s="5">
        <f t="shared" si="11"/>
        <v>36.103</v>
      </c>
      <c r="AL26" s="5">
        <f t="shared" si="11"/>
        <v>0</v>
      </c>
    </row>
    <row r="27" spans="1:38" s="6" customFormat="1" ht="86.25" customHeight="1">
      <c r="A27" s="34" t="s">
        <v>108</v>
      </c>
      <c r="B27" s="18" t="s">
        <v>70</v>
      </c>
      <c r="C27" s="15">
        <f t="shared" si="0"/>
        <v>269.036</v>
      </c>
      <c r="D27" s="7">
        <v>228.681</v>
      </c>
      <c r="E27" s="5"/>
      <c r="F27" s="5">
        <v>26.904</v>
      </c>
      <c r="G27" s="5">
        <v>13.451</v>
      </c>
      <c r="H27" s="5"/>
      <c r="I27" s="15">
        <f t="shared" si="1"/>
        <v>0</v>
      </c>
      <c r="J27" s="7"/>
      <c r="K27" s="5"/>
      <c r="L27" s="5"/>
      <c r="M27" s="5"/>
      <c r="N27" s="5"/>
      <c r="O27" s="15">
        <f t="shared" si="2"/>
        <v>0</v>
      </c>
      <c r="P27" s="5"/>
      <c r="Q27" s="5"/>
      <c r="R27" s="5"/>
      <c r="S27" s="5"/>
      <c r="T27" s="5"/>
      <c r="U27" s="15">
        <f t="shared" si="3"/>
        <v>0</v>
      </c>
      <c r="V27" s="5"/>
      <c r="W27" s="5"/>
      <c r="X27" s="5"/>
      <c r="Y27" s="5"/>
      <c r="Z27" s="5"/>
      <c r="AA27" s="15">
        <f t="shared" si="4"/>
        <v>0</v>
      </c>
      <c r="AB27" s="5"/>
      <c r="AC27" s="5"/>
      <c r="AD27" s="5"/>
      <c r="AE27" s="5"/>
      <c r="AF27" s="5"/>
      <c r="AG27" s="15">
        <f t="shared" si="5"/>
        <v>269.036</v>
      </c>
      <c r="AH27" s="5">
        <f t="shared" si="11"/>
        <v>228.681</v>
      </c>
      <c r="AI27" s="5">
        <f t="shared" si="11"/>
        <v>0</v>
      </c>
      <c r="AJ27" s="5">
        <f t="shared" si="11"/>
        <v>26.904</v>
      </c>
      <c r="AK27" s="5">
        <f t="shared" si="11"/>
        <v>13.451</v>
      </c>
      <c r="AL27" s="5">
        <f t="shared" si="11"/>
        <v>0</v>
      </c>
    </row>
    <row r="28" spans="1:38" s="6" customFormat="1" ht="86.25" customHeight="1">
      <c r="A28" s="34" t="s">
        <v>109</v>
      </c>
      <c r="B28" s="18" t="s">
        <v>44</v>
      </c>
      <c r="C28" s="15">
        <f t="shared" si="0"/>
        <v>749.97</v>
      </c>
      <c r="D28" s="7">
        <v>637.475</v>
      </c>
      <c r="E28" s="5"/>
      <c r="F28" s="5">
        <v>74.997</v>
      </c>
      <c r="G28" s="5">
        <v>37.498</v>
      </c>
      <c r="H28" s="5"/>
      <c r="I28" s="15">
        <f t="shared" si="1"/>
        <v>0</v>
      </c>
      <c r="J28" s="7"/>
      <c r="K28" s="5"/>
      <c r="L28" s="5"/>
      <c r="M28" s="5"/>
      <c r="N28" s="5"/>
      <c r="O28" s="15">
        <f t="shared" si="2"/>
        <v>0</v>
      </c>
      <c r="P28" s="5"/>
      <c r="Q28" s="5"/>
      <c r="R28" s="5"/>
      <c r="S28" s="5"/>
      <c r="T28" s="5"/>
      <c r="U28" s="15">
        <f t="shared" si="3"/>
        <v>0</v>
      </c>
      <c r="V28" s="5"/>
      <c r="W28" s="5"/>
      <c r="X28" s="5"/>
      <c r="Y28" s="5"/>
      <c r="Z28" s="5"/>
      <c r="AA28" s="15">
        <f t="shared" si="4"/>
        <v>0</v>
      </c>
      <c r="AB28" s="5"/>
      <c r="AC28" s="5"/>
      <c r="AD28" s="5"/>
      <c r="AE28" s="5"/>
      <c r="AF28" s="5"/>
      <c r="AG28" s="15">
        <f t="shared" si="5"/>
        <v>749.97</v>
      </c>
      <c r="AH28" s="5">
        <f t="shared" si="11"/>
        <v>637.475</v>
      </c>
      <c r="AI28" s="5">
        <f t="shared" si="11"/>
        <v>0</v>
      </c>
      <c r="AJ28" s="5">
        <f t="shared" si="11"/>
        <v>74.997</v>
      </c>
      <c r="AK28" s="5">
        <f t="shared" si="11"/>
        <v>37.498</v>
      </c>
      <c r="AL28" s="5">
        <f t="shared" si="11"/>
        <v>0</v>
      </c>
    </row>
    <row r="29" spans="1:38" s="6" customFormat="1" ht="88.5" customHeight="1">
      <c r="A29" s="34" t="s">
        <v>110</v>
      </c>
      <c r="B29" s="18" t="s">
        <v>47</v>
      </c>
      <c r="C29" s="15">
        <f t="shared" si="0"/>
        <v>4604.358</v>
      </c>
      <c r="D29" s="7">
        <v>3913.704</v>
      </c>
      <c r="E29" s="7"/>
      <c r="F29" s="7">
        <v>460.436</v>
      </c>
      <c r="G29" s="7">
        <v>230.218</v>
      </c>
      <c r="H29" s="5"/>
      <c r="I29" s="15">
        <f t="shared" si="1"/>
        <v>0</v>
      </c>
      <c r="J29" s="7"/>
      <c r="K29" s="7"/>
      <c r="L29" s="7"/>
      <c r="M29" s="7"/>
      <c r="N29" s="5"/>
      <c r="O29" s="15">
        <f t="shared" si="2"/>
        <v>0</v>
      </c>
      <c r="P29" s="5"/>
      <c r="Q29" s="5"/>
      <c r="R29" s="5"/>
      <c r="S29" s="5"/>
      <c r="T29" s="5"/>
      <c r="U29" s="15">
        <f t="shared" si="3"/>
        <v>0</v>
      </c>
      <c r="V29" s="5"/>
      <c r="W29" s="5"/>
      <c r="X29" s="5"/>
      <c r="Y29" s="5"/>
      <c r="Z29" s="5"/>
      <c r="AA29" s="15">
        <f t="shared" si="4"/>
        <v>0</v>
      </c>
      <c r="AB29" s="5"/>
      <c r="AC29" s="5"/>
      <c r="AD29" s="5"/>
      <c r="AE29" s="5"/>
      <c r="AF29" s="5"/>
      <c r="AG29" s="15">
        <f t="shared" si="5"/>
        <v>4604.358</v>
      </c>
      <c r="AH29" s="5">
        <f t="shared" si="11"/>
        <v>3913.704</v>
      </c>
      <c r="AI29" s="5">
        <f t="shared" si="11"/>
        <v>0</v>
      </c>
      <c r="AJ29" s="5">
        <f t="shared" si="11"/>
        <v>460.436</v>
      </c>
      <c r="AK29" s="5">
        <f t="shared" si="11"/>
        <v>230.218</v>
      </c>
      <c r="AL29" s="5">
        <f t="shared" si="11"/>
        <v>0</v>
      </c>
    </row>
    <row r="30" spans="1:38" s="6" customFormat="1" ht="87" customHeight="1">
      <c r="A30" s="34" t="s">
        <v>111</v>
      </c>
      <c r="B30" s="18" t="s">
        <v>46</v>
      </c>
      <c r="C30" s="15">
        <f aca="true" t="shared" si="12" ref="C30:C50">D30+E30+F30+G30+H30</f>
        <v>588.8879999999999</v>
      </c>
      <c r="D30" s="7">
        <v>500.555</v>
      </c>
      <c r="E30" s="5"/>
      <c r="F30" s="5">
        <v>58.889</v>
      </c>
      <c r="G30" s="5">
        <v>29.444</v>
      </c>
      <c r="H30" s="5"/>
      <c r="I30" s="15">
        <f t="shared" si="1"/>
        <v>0</v>
      </c>
      <c r="J30" s="7"/>
      <c r="K30" s="5"/>
      <c r="L30" s="5"/>
      <c r="M30" s="5"/>
      <c r="N30" s="5"/>
      <c r="O30" s="15">
        <f t="shared" si="2"/>
        <v>0</v>
      </c>
      <c r="P30" s="5"/>
      <c r="Q30" s="5"/>
      <c r="R30" s="5"/>
      <c r="S30" s="5"/>
      <c r="T30" s="5"/>
      <c r="U30" s="15">
        <f t="shared" si="3"/>
        <v>0</v>
      </c>
      <c r="V30" s="5"/>
      <c r="W30" s="5"/>
      <c r="X30" s="5"/>
      <c r="Y30" s="5"/>
      <c r="Z30" s="5"/>
      <c r="AA30" s="15">
        <f t="shared" si="4"/>
        <v>0</v>
      </c>
      <c r="AB30" s="5"/>
      <c r="AC30" s="5"/>
      <c r="AD30" s="5"/>
      <c r="AE30" s="5"/>
      <c r="AF30" s="5"/>
      <c r="AG30" s="15">
        <f aca="true" t="shared" si="13" ref="AG30:AG53">AH30+AI30+AJ30+AK30+AL30</f>
        <v>588.8879999999999</v>
      </c>
      <c r="AH30" s="5">
        <f aca="true" t="shared" si="14" ref="AH30:AH47">D30+J30+P30+V30+AB30</f>
        <v>500.555</v>
      </c>
      <c r="AI30" s="5">
        <f aca="true" t="shared" si="15" ref="AI30:AI47">E30+K30+Q30+W30+AC30</f>
        <v>0</v>
      </c>
      <c r="AJ30" s="5">
        <f aca="true" t="shared" si="16" ref="AJ30:AJ47">F30+L30+R30+X30+AD30</f>
        <v>58.889</v>
      </c>
      <c r="AK30" s="5">
        <f aca="true" t="shared" si="17" ref="AK30:AK47">G30+M30+S30+Y30+AE30</f>
        <v>29.444</v>
      </c>
      <c r="AL30" s="5">
        <f aca="true" t="shared" si="18" ref="AL30:AL47">H30+N30+T30+Z30+AF30</f>
        <v>0</v>
      </c>
    </row>
    <row r="31" spans="1:38" s="6" customFormat="1" ht="89.25" customHeight="1">
      <c r="A31" s="34" t="s">
        <v>136</v>
      </c>
      <c r="B31" s="18" t="s">
        <v>45</v>
      </c>
      <c r="C31" s="15">
        <f t="shared" si="12"/>
        <v>157.87300000000002</v>
      </c>
      <c r="D31" s="5">
        <v>134.192</v>
      </c>
      <c r="E31" s="5"/>
      <c r="F31" s="5">
        <v>15.787</v>
      </c>
      <c r="G31" s="5">
        <v>7.894</v>
      </c>
      <c r="H31" s="5"/>
      <c r="I31" s="15">
        <f t="shared" si="1"/>
        <v>0</v>
      </c>
      <c r="J31" s="7"/>
      <c r="K31" s="5"/>
      <c r="L31" s="5"/>
      <c r="M31" s="5"/>
      <c r="N31" s="5"/>
      <c r="O31" s="15">
        <f t="shared" si="2"/>
        <v>0</v>
      </c>
      <c r="P31" s="5"/>
      <c r="Q31" s="5"/>
      <c r="R31" s="5"/>
      <c r="S31" s="5"/>
      <c r="T31" s="5"/>
      <c r="U31" s="15">
        <f t="shared" si="3"/>
        <v>0</v>
      </c>
      <c r="V31" s="5"/>
      <c r="W31" s="5"/>
      <c r="X31" s="5"/>
      <c r="Y31" s="5"/>
      <c r="Z31" s="5"/>
      <c r="AA31" s="15">
        <f t="shared" si="4"/>
        <v>0</v>
      </c>
      <c r="AB31" s="5"/>
      <c r="AC31" s="5"/>
      <c r="AD31" s="5"/>
      <c r="AE31" s="5"/>
      <c r="AF31" s="5"/>
      <c r="AG31" s="15">
        <f t="shared" si="13"/>
        <v>157.87300000000002</v>
      </c>
      <c r="AH31" s="5">
        <f t="shared" si="14"/>
        <v>134.192</v>
      </c>
      <c r="AI31" s="5">
        <f t="shared" si="15"/>
        <v>0</v>
      </c>
      <c r="AJ31" s="5">
        <f t="shared" si="16"/>
        <v>15.787</v>
      </c>
      <c r="AK31" s="5">
        <f t="shared" si="17"/>
        <v>7.894</v>
      </c>
      <c r="AL31" s="5">
        <f t="shared" si="18"/>
        <v>0</v>
      </c>
    </row>
    <row r="32" spans="1:38" s="6" customFormat="1" ht="90.75" customHeight="1">
      <c r="A32" s="34" t="s">
        <v>139</v>
      </c>
      <c r="B32" s="18" t="s">
        <v>75</v>
      </c>
      <c r="C32" s="15">
        <f t="shared" si="12"/>
        <v>255.819</v>
      </c>
      <c r="D32" s="5">
        <v>217.446</v>
      </c>
      <c r="E32" s="5"/>
      <c r="F32" s="5">
        <v>25.582</v>
      </c>
      <c r="G32" s="5">
        <v>12.791</v>
      </c>
      <c r="H32" s="5"/>
      <c r="I32" s="15">
        <f t="shared" si="1"/>
        <v>0</v>
      </c>
      <c r="J32" s="7"/>
      <c r="K32" s="5"/>
      <c r="L32" s="5"/>
      <c r="M32" s="5"/>
      <c r="N32" s="5"/>
      <c r="O32" s="15">
        <f t="shared" si="2"/>
        <v>0</v>
      </c>
      <c r="P32" s="5"/>
      <c r="Q32" s="5"/>
      <c r="R32" s="5"/>
      <c r="S32" s="5"/>
      <c r="T32" s="5"/>
      <c r="U32" s="15">
        <f t="shared" si="3"/>
        <v>0</v>
      </c>
      <c r="V32" s="5"/>
      <c r="W32" s="5"/>
      <c r="X32" s="5"/>
      <c r="Y32" s="5"/>
      <c r="Z32" s="5"/>
      <c r="AA32" s="15">
        <f t="shared" si="4"/>
        <v>0</v>
      </c>
      <c r="AB32" s="5"/>
      <c r="AC32" s="5"/>
      <c r="AD32" s="5"/>
      <c r="AE32" s="5"/>
      <c r="AF32" s="5"/>
      <c r="AG32" s="15">
        <f t="shared" si="13"/>
        <v>255.819</v>
      </c>
      <c r="AH32" s="5">
        <f t="shared" si="14"/>
        <v>217.446</v>
      </c>
      <c r="AI32" s="5">
        <f t="shared" si="15"/>
        <v>0</v>
      </c>
      <c r="AJ32" s="5">
        <f t="shared" si="16"/>
        <v>25.582</v>
      </c>
      <c r="AK32" s="5">
        <f t="shared" si="17"/>
        <v>12.791</v>
      </c>
      <c r="AL32" s="5">
        <f t="shared" si="18"/>
        <v>0</v>
      </c>
    </row>
    <row r="33" spans="1:38" s="6" customFormat="1" ht="85.5" customHeight="1">
      <c r="A33" s="34" t="s">
        <v>175</v>
      </c>
      <c r="B33" s="18" t="s">
        <v>76</v>
      </c>
      <c r="C33" s="15">
        <f t="shared" si="12"/>
        <v>2546.71</v>
      </c>
      <c r="D33" s="5">
        <v>2164.704</v>
      </c>
      <c r="E33" s="5"/>
      <c r="F33" s="5">
        <v>254.671</v>
      </c>
      <c r="G33" s="5">
        <v>127.335</v>
      </c>
      <c r="H33" s="5"/>
      <c r="I33" s="15">
        <f t="shared" si="1"/>
        <v>0</v>
      </c>
      <c r="J33" s="7"/>
      <c r="K33" s="5"/>
      <c r="L33" s="5"/>
      <c r="M33" s="5"/>
      <c r="N33" s="5"/>
      <c r="O33" s="15">
        <f t="shared" si="2"/>
        <v>0</v>
      </c>
      <c r="P33" s="5"/>
      <c r="Q33" s="5"/>
      <c r="R33" s="5"/>
      <c r="S33" s="5"/>
      <c r="T33" s="5"/>
      <c r="U33" s="15">
        <f t="shared" si="3"/>
        <v>0</v>
      </c>
      <c r="V33" s="5"/>
      <c r="W33" s="5"/>
      <c r="X33" s="5"/>
      <c r="Y33" s="5"/>
      <c r="Z33" s="5"/>
      <c r="AA33" s="15">
        <f t="shared" si="4"/>
        <v>0</v>
      </c>
      <c r="AB33" s="5"/>
      <c r="AC33" s="5"/>
      <c r="AD33" s="5"/>
      <c r="AE33" s="5"/>
      <c r="AF33" s="5"/>
      <c r="AG33" s="15">
        <f t="shared" si="13"/>
        <v>2546.71</v>
      </c>
      <c r="AH33" s="5">
        <f t="shared" si="14"/>
        <v>2164.704</v>
      </c>
      <c r="AI33" s="5">
        <f t="shared" si="15"/>
        <v>0</v>
      </c>
      <c r="AJ33" s="5">
        <f t="shared" si="16"/>
        <v>254.671</v>
      </c>
      <c r="AK33" s="5">
        <f t="shared" si="17"/>
        <v>127.335</v>
      </c>
      <c r="AL33" s="5">
        <f t="shared" si="18"/>
        <v>0</v>
      </c>
    </row>
    <row r="34" spans="1:38" s="6" customFormat="1" ht="70.5" customHeight="1">
      <c r="A34" s="34" t="s">
        <v>176</v>
      </c>
      <c r="B34" s="18" t="s">
        <v>48</v>
      </c>
      <c r="C34" s="15">
        <f t="shared" si="12"/>
        <v>0</v>
      </c>
      <c r="D34" s="5"/>
      <c r="E34" s="5"/>
      <c r="F34" s="5"/>
      <c r="G34" s="5"/>
      <c r="H34" s="5"/>
      <c r="I34" s="15">
        <f t="shared" si="1"/>
        <v>2139</v>
      </c>
      <c r="J34" s="7">
        <v>1818.15</v>
      </c>
      <c r="K34" s="5"/>
      <c r="L34" s="5">
        <v>213.9</v>
      </c>
      <c r="M34" s="5">
        <v>106.95</v>
      </c>
      <c r="N34" s="5"/>
      <c r="O34" s="15">
        <f t="shared" si="2"/>
        <v>0</v>
      </c>
      <c r="P34" s="5"/>
      <c r="Q34" s="5"/>
      <c r="R34" s="5"/>
      <c r="S34" s="5"/>
      <c r="T34" s="5"/>
      <c r="U34" s="15">
        <f t="shared" si="3"/>
        <v>0</v>
      </c>
      <c r="V34" s="5"/>
      <c r="W34" s="5"/>
      <c r="X34" s="5"/>
      <c r="Y34" s="5"/>
      <c r="Z34" s="5"/>
      <c r="AA34" s="15">
        <f t="shared" si="4"/>
        <v>0</v>
      </c>
      <c r="AB34" s="5"/>
      <c r="AC34" s="5"/>
      <c r="AD34" s="5"/>
      <c r="AE34" s="5"/>
      <c r="AF34" s="5"/>
      <c r="AG34" s="15">
        <f t="shared" si="13"/>
        <v>2139</v>
      </c>
      <c r="AH34" s="5">
        <f t="shared" si="14"/>
        <v>1818.15</v>
      </c>
      <c r="AI34" s="5">
        <f t="shared" si="15"/>
        <v>0</v>
      </c>
      <c r="AJ34" s="5">
        <f t="shared" si="16"/>
        <v>213.9</v>
      </c>
      <c r="AK34" s="5">
        <f t="shared" si="17"/>
        <v>106.95</v>
      </c>
      <c r="AL34" s="5">
        <f t="shared" si="18"/>
        <v>0</v>
      </c>
    </row>
    <row r="35" spans="1:38" s="6" customFormat="1" ht="102.75" customHeight="1">
      <c r="A35" s="34" t="s">
        <v>177</v>
      </c>
      <c r="B35" s="18" t="s">
        <v>79</v>
      </c>
      <c r="C35" s="15">
        <f t="shared" si="12"/>
        <v>0</v>
      </c>
      <c r="D35" s="5"/>
      <c r="E35" s="5"/>
      <c r="F35" s="5"/>
      <c r="G35" s="5"/>
      <c r="H35" s="5"/>
      <c r="I35" s="15">
        <f t="shared" si="1"/>
        <v>6970</v>
      </c>
      <c r="J35" s="7">
        <v>5924.5</v>
      </c>
      <c r="K35" s="5"/>
      <c r="L35" s="5">
        <v>697</v>
      </c>
      <c r="M35" s="5">
        <v>348.5</v>
      </c>
      <c r="N35" s="5"/>
      <c r="O35" s="15">
        <f t="shared" si="2"/>
        <v>6970</v>
      </c>
      <c r="P35" s="7">
        <v>5924.5</v>
      </c>
      <c r="Q35" s="5"/>
      <c r="R35" s="5">
        <v>697</v>
      </c>
      <c r="S35" s="5">
        <v>348.5</v>
      </c>
      <c r="T35" s="5"/>
      <c r="U35" s="15">
        <f t="shared" si="3"/>
        <v>6970</v>
      </c>
      <c r="V35" s="7">
        <v>5924.5</v>
      </c>
      <c r="W35" s="5"/>
      <c r="X35" s="5">
        <v>697</v>
      </c>
      <c r="Y35" s="5">
        <v>348.5</v>
      </c>
      <c r="Z35" s="5"/>
      <c r="AA35" s="15">
        <f t="shared" si="4"/>
        <v>0</v>
      </c>
      <c r="AB35" s="5"/>
      <c r="AC35" s="5"/>
      <c r="AD35" s="5"/>
      <c r="AE35" s="5"/>
      <c r="AF35" s="5"/>
      <c r="AG35" s="15">
        <f t="shared" si="13"/>
        <v>20910</v>
      </c>
      <c r="AH35" s="5">
        <f t="shared" si="14"/>
        <v>17773.5</v>
      </c>
      <c r="AI35" s="5">
        <f t="shared" si="15"/>
        <v>0</v>
      </c>
      <c r="AJ35" s="5">
        <f t="shared" si="16"/>
        <v>2091</v>
      </c>
      <c r="AK35" s="5">
        <f t="shared" si="17"/>
        <v>1045.5</v>
      </c>
      <c r="AL35" s="5">
        <f t="shared" si="18"/>
        <v>0</v>
      </c>
    </row>
    <row r="36" spans="1:38" s="6" customFormat="1" ht="85.5" customHeight="1">
      <c r="A36" s="34" t="s">
        <v>178</v>
      </c>
      <c r="B36" s="18" t="s">
        <v>49</v>
      </c>
      <c r="C36" s="15">
        <f t="shared" si="12"/>
        <v>12743.227</v>
      </c>
      <c r="D36" s="5">
        <v>10831.743</v>
      </c>
      <c r="E36" s="5"/>
      <c r="F36" s="5">
        <v>1274.323</v>
      </c>
      <c r="G36" s="5">
        <v>637.161</v>
      </c>
      <c r="H36" s="5"/>
      <c r="I36" s="15">
        <f t="shared" si="1"/>
        <v>0</v>
      </c>
      <c r="J36" s="7"/>
      <c r="K36" s="5"/>
      <c r="L36" s="5"/>
      <c r="M36" s="5"/>
      <c r="N36" s="5"/>
      <c r="O36" s="15">
        <f t="shared" si="2"/>
        <v>0</v>
      </c>
      <c r="P36" s="5"/>
      <c r="Q36" s="5"/>
      <c r="R36" s="5"/>
      <c r="S36" s="5"/>
      <c r="T36" s="5"/>
      <c r="U36" s="15">
        <f t="shared" si="3"/>
        <v>0</v>
      </c>
      <c r="V36" s="5"/>
      <c r="W36" s="5"/>
      <c r="X36" s="5"/>
      <c r="Y36" s="5"/>
      <c r="Z36" s="5"/>
      <c r="AA36" s="15">
        <f t="shared" si="4"/>
        <v>0</v>
      </c>
      <c r="AB36" s="5"/>
      <c r="AC36" s="5"/>
      <c r="AD36" s="5"/>
      <c r="AE36" s="5"/>
      <c r="AF36" s="5"/>
      <c r="AG36" s="15">
        <f t="shared" si="13"/>
        <v>12743.227</v>
      </c>
      <c r="AH36" s="5">
        <f t="shared" si="14"/>
        <v>10831.743</v>
      </c>
      <c r="AI36" s="5">
        <f t="shared" si="15"/>
        <v>0</v>
      </c>
      <c r="AJ36" s="5">
        <f t="shared" si="16"/>
        <v>1274.323</v>
      </c>
      <c r="AK36" s="5">
        <f t="shared" si="17"/>
        <v>637.161</v>
      </c>
      <c r="AL36" s="5">
        <f t="shared" si="18"/>
        <v>0</v>
      </c>
    </row>
    <row r="37" spans="1:38" s="6" customFormat="1" ht="53.25" customHeight="1">
      <c r="A37" s="34" t="s">
        <v>179</v>
      </c>
      <c r="B37" s="18" t="s">
        <v>77</v>
      </c>
      <c r="C37" s="15">
        <f t="shared" si="12"/>
        <v>475</v>
      </c>
      <c r="D37" s="5">
        <v>403.75</v>
      </c>
      <c r="E37" s="5"/>
      <c r="F37" s="5">
        <v>47.5</v>
      </c>
      <c r="G37" s="5">
        <v>23.75</v>
      </c>
      <c r="H37" s="5"/>
      <c r="I37" s="15">
        <f t="shared" si="1"/>
        <v>0</v>
      </c>
      <c r="J37" s="7"/>
      <c r="K37" s="5"/>
      <c r="L37" s="5"/>
      <c r="M37" s="5"/>
      <c r="N37" s="5"/>
      <c r="O37" s="15">
        <f t="shared" si="2"/>
        <v>0</v>
      </c>
      <c r="P37" s="5"/>
      <c r="Q37" s="5"/>
      <c r="R37" s="5"/>
      <c r="S37" s="5"/>
      <c r="T37" s="5"/>
      <c r="U37" s="15">
        <f t="shared" si="3"/>
        <v>0</v>
      </c>
      <c r="V37" s="5"/>
      <c r="W37" s="5"/>
      <c r="X37" s="5"/>
      <c r="Y37" s="5"/>
      <c r="Z37" s="5"/>
      <c r="AA37" s="15">
        <f t="shared" si="4"/>
        <v>0</v>
      </c>
      <c r="AB37" s="5"/>
      <c r="AC37" s="5"/>
      <c r="AD37" s="5"/>
      <c r="AE37" s="5"/>
      <c r="AF37" s="5"/>
      <c r="AG37" s="15">
        <f t="shared" si="13"/>
        <v>475</v>
      </c>
      <c r="AH37" s="5">
        <f t="shared" si="14"/>
        <v>403.75</v>
      </c>
      <c r="AI37" s="5">
        <f t="shared" si="15"/>
        <v>0</v>
      </c>
      <c r="AJ37" s="5">
        <f t="shared" si="16"/>
        <v>47.5</v>
      </c>
      <c r="AK37" s="5">
        <f t="shared" si="17"/>
        <v>23.75</v>
      </c>
      <c r="AL37" s="5">
        <f t="shared" si="18"/>
        <v>0</v>
      </c>
    </row>
    <row r="38" spans="1:38" s="6" customFormat="1" ht="100.5" customHeight="1">
      <c r="A38" s="34" t="s">
        <v>180</v>
      </c>
      <c r="B38" s="18" t="s">
        <v>51</v>
      </c>
      <c r="C38" s="15">
        <f t="shared" si="12"/>
        <v>9068.311999999998</v>
      </c>
      <c r="D38" s="5">
        <v>7708.065</v>
      </c>
      <c r="E38" s="5"/>
      <c r="F38" s="5">
        <v>906.831</v>
      </c>
      <c r="G38" s="5">
        <v>453.416</v>
      </c>
      <c r="H38" s="5"/>
      <c r="I38" s="15">
        <f t="shared" si="1"/>
        <v>0</v>
      </c>
      <c r="J38" s="7"/>
      <c r="K38" s="5"/>
      <c r="L38" s="5"/>
      <c r="M38" s="5"/>
      <c r="N38" s="5"/>
      <c r="O38" s="15">
        <f t="shared" si="2"/>
        <v>0</v>
      </c>
      <c r="P38" s="5"/>
      <c r="Q38" s="5"/>
      <c r="R38" s="5"/>
      <c r="S38" s="5"/>
      <c r="T38" s="5"/>
      <c r="U38" s="15">
        <f t="shared" si="3"/>
        <v>0</v>
      </c>
      <c r="V38" s="5"/>
      <c r="W38" s="5"/>
      <c r="X38" s="5"/>
      <c r="Y38" s="5"/>
      <c r="Z38" s="5"/>
      <c r="AA38" s="15">
        <f t="shared" si="4"/>
        <v>0</v>
      </c>
      <c r="AB38" s="5"/>
      <c r="AC38" s="5"/>
      <c r="AD38" s="5"/>
      <c r="AE38" s="5"/>
      <c r="AF38" s="5"/>
      <c r="AG38" s="15">
        <f t="shared" si="13"/>
        <v>9068.311999999998</v>
      </c>
      <c r="AH38" s="5">
        <f t="shared" si="14"/>
        <v>7708.065</v>
      </c>
      <c r="AI38" s="5">
        <f t="shared" si="15"/>
        <v>0</v>
      </c>
      <c r="AJ38" s="5">
        <f t="shared" si="16"/>
        <v>906.831</v>
      </c>
      <c r="AK38" s="5">
        <f t="shared" si="17"/>
        <v>453.416</v>
      </c>
      <c r="AL38" s="5">
        <f t="shared" si="18"/>
        <v>0</v>
      </c>
    </row>
    <row r="39" spans="1:38" s="6" customFormat="1" ht="85.5" customHeight="1">
      <c r="A39" s="34" t="s">
        <v>181</v>
      </c>
      <c r="B39" s="18" t="s">
        <v>187</v>
      </c>
      <c r="C39" s="15">
        <f t="shared" si="12"/>
        <v>0</v>
      </c>
      <c r="D39" s="5"/>
      <c r="E39" s="5"/>
      <c r="F39" s="5"/>
      <c r="G39" s="5"/>
      <c r="H39" s="5"/>
      <c r="I39" s="15">
        <f t="shared" si="1"/>
        <v>0</v>
      </c>
      <c r="J39" s="7"/>
      <c r="K39" s="5"/>
      <c r="L39" s="5"/>
      <c r="M39" s="5"/>
      <c r="N39" s="5"/>
      <c r="O39" s="15">
        <f t="shared" si="2"/>
        <v>9100</v>
      </c>
      <c r="P39" s="5">
        <v>4705</v>
      </c>
      <c r="Q39" s="5">
        <v>3645</v>
      </c>
      <c r="R39" s="5">
        <v>500</v>
      </c>
      <c r="S39" s="5">
        <v>250</v>
      </c>
      <c r="T39" s="5"/>
      <c r="U39" s="15">
        <f t="shared" si="3"/>
        <v>0</v>
      </c>
      <c r="V39" s="5"/>
      <c r="W39" s="5"/>
      <c r="X39" s="5"/>
      <c r="Y39" s="5"/>
      <c r="Z39" s="5"/>
      <c r="AA39" s="15">
        <f t="shared" si="4"/>
        <v>0</v>
      </c>
      <c r="AB39" s="5"/>
      <c r="AC39" s="5"/>
      <c r="AD39" s="5"/>
      <c r="AE39" s="5"/>
      <c r="AF39" s="5"/>
      <c r="AG39" s="15">
        <f t="shared" si="13"/>
        <v>9100</v>
      </c>
      <c r="AH39" s="5">
        <f t="shared" si="14"/>
        <v>4705</v>
      </c>
      <c r="AI39" s="5">
        <f t="shared" si="15"/>
        <v>3645</v>
      </c>
      <c r="AJ39" s="5">
        <f t="shared" si="16"/>
        <v>500</v>
      </c>
      <c r="AK39" s="5">
        <f t="shared" si="17"/>
        <v>250</v>
      </c>
      <c r="AL39" s="5">
        <f t="shared" si="18"/>
        <v>0</v>
      </c>
    </row>
    <row r="40" spans="1:38" s="6" customFormat="1" ht="53.25" customHeight="1">
      <c r="A40" s="34" t="s">
        <v>182</v>
      </c>
      <c r="B40" s="18" t="s">
        <v>172</v>
      </c>
      <c r="C40" s="15">
        <f t="shared" si="12"/>
        <v>1647.469</v>
      </c>
      <c r="D40" s="5">
        <f>D41+D42+D43</f>
        <v>1400.348</v>
      </c>
      <c r="E40" s="5">
        <f>E41+E42+E43</f>
        <v>0</v>
      </c>
      <c r="F40" s="5">
        <f>F41+F42+F43</f>
        <v>164.747</v>
      </c>
      <c r="G40" s="5">
        <f>G41+G42+G43</f>
        <v>82.374</v>
      </c>
      <c r="H40" s="5"/>
      <c r="I40" s="15">
        <f t="shared" si="1"/>
        <v>200</v>
      </c>
      <c r="J40" s="5">
        <f>J41+J42+J43</f>
        <v>170</v>
      </c>
      <c r="K40" s="5">
        <f>K41+K42+K43</f>
        <v>0</v>
      </c>
      <c r="L40" s="5">
        <f>L41+L42+L43</f>
        <v>17</v>
      </c>
      <c r="M40" s="5">
        <f>M41+M42+M43</f>
        <v>13</v>
      </c>
      <c r="N40" s="5"/>
      <c r="O40" s="15">
        <f t="shared" si="2"/>
        <v>0</v>
      </c>
      <c r="P40" s="5"/>
      <c r="Q40" s="5"/>
      <c r="R40" s="5"/>
      <c r="S40" s="5"/>
      <c r="T40" s="5"/>
      <c r="U40" s="15">
        <f t="shared" si="3"/>
        <v>0</v>
      </c>
      <c r="V40" s="5"/>
      <c r="W40" s="5"/>
      <c r="X40" s="5"/>
      <c r="Y40" s="5"/>
      <c r="Z40" s="5"/>
      <c r="AA40" s="15">
        <f t="shared" si="4"/>
        <v>0</v>
      </c>
      <c r="AB40" s="5"/>
      <c r="AC40" s="5"/>
      <c r="AD40" s="5"/>
      <c r="AE40" s="5"/>
      <c r="AF40" s="5"/>
      <c r="AG40" s="15">
        <f t="shared" si="13"/>
        <v>1847.469</v>
      </c>
      <c r="AH40" s="5">
        <f t="shared" si="14"/>
        <v>1570.348</v>
      </c>
      <c r="AI40" s="5">
        <f t="shared" si="15"/>
        <v>0</v>
      </c>
      <c r="AJ40" s="5">
        <f t="shared" si="16"/>
        <v>181.747</v>
      </c>
      <c r="AK40" s="5">
        <f t="shared" si="17"/>
        <v>95.374</v>
      </c>
      <c r="AL40" s="5">
        <f t="shared" si="18"/>
        <v>0</v>
      </c>
    </row>
    <row r="41" spans="1:38" s="6" customFormat="1" ht="57.75" customHeight="1">
      <c r="A41" s="34"/>
      <c r="B41" s="58" t="s">
        <v>52</v>
      </c>
      <c r="C41" s="59">
        <f t="shared" si="12"/>
        <v>1252.084</v>
      </c>
      <c r="D41" s="13">
        <v>1064.271</v>
      </c>
      <c r="E41" s="13"/>
      <c r="F41" s="13">
        <v>125.208</v>
      </c>
      <c r="G41" s="13">
        <v>62.605</v>
      </c>
      <c r="H41" s="5"/>
      <c r="I41" s="59">
        <f t="shared" si="1"/>
        <v>0</v>
      </c>
      <c r="J41" s="7"/>
      <c r="K41" s="5"/>
      <c r="L41" s="5"/>
      <c r="M41" s="5"/>
      <c r="N41" s="5"/>
      <c r="O41" s="59">
        <f t="shared" si="2"/>
        <v>0</v>
      </c>
      <c r="P41" s="5"/>
      <c r="Q41" s="5"/>
      <c r="R41" s="5"/>
      <c r="S41" s="5"/>
      <c r="T41" s="5"/>
      <c r="U41" s="59">
        <f t="shared" si="3"/>
        <v>0</v>
      </c>
      <c r="V41" s="5"/>
      <c r="W41" s="5"/>
      <c r="X41" s="5"/>
      <c r="Y41" s="5"/>
      <c r="Z41" s="5"/>
      <c r="AA41" s="59">
        <f t="shared" si="4"/>
        <v>0</v>
      </c>
      <c r="AB41" s="5"/>
      <c r="AC41" s="5"/>
      <c r="AD41" s="5"/>
      <c r="AE41" s="5"/>
      <c r="AF41" s="5"/>
      <c r="AG41" s="15">
        <f t="shared" si="13"/>
        <v>1252.084</v>
      </c>
      <c r="AH41" s="5">
        <f t="shared" si="14"/>
        <v>1064.271</v>
      </c>
      <c r="AI41" s="5">
        <f t="shared" si="15"/>
        <v>0</v>
      </c>
      <c r="AJ41" s="5">
        <f t="shared" si="16"/>
        <v>125.208</v>
      </c>
      <c r="AK41" s="5">
        <f t="shared" si="17"/>
        <v>62.605</v>
      </c>
      <c r="AL41" s="5">
        <f t="shared" si="18"/>
        <v>0</v>
      </c>
    </row>
    <row r="42" spans="1:38" s="6" customFormat="1" ht="55.5" customHeight="1">
      <c r="A42" s="34"/>
      <c r="B42" s="58" t="s">
        <v>53</v>
      </c>
      <c r="C42" s="59">
        <f t="shared" si="12"/>
        <v>395.385</v>
      </c>
      <c r="D42" s="13">
        <v>336.077</v>
      </c>
      <c r="E42" s="13"/>
      <c r="F42" s="13">
        <v>39.539</v>
      </c>
      <c r="G42" s="13">
        <v>19.769</v>
      </c>
      <c r="H42" s="5"/>
      <c r="I42" s="59">
        <f t="shared" si="1"/>
        <v>0</v>
      </c>
      <c r="J42" s="7"/>
      <c r="K42" s="5"/>
      <c r="L42" s="5"/>
      <c r="M42" s="5"/>
      <c r="N42" s="5"/>
      <c r="O42" s="59">
        <f t="shared" si="2"/>
        <v>0</v>
      </c>
      <c r="P42" s="5"/>
      <c r="Q42" s="5"/>
      <c r="R42" s="5"/>
      <c r="S42" s="5"/>
      <c r="T42" s="5"/>
      <c r="U42" s="59">
        <f t="shared" si="3"/>
        <v>0</v>
      </c>
      <c r="V42" s="5"/>
      <c r="W42" s="5"/>
      <c r="X42" s="5"/>
      <c r="Y42" s="5"/>
      <c r="Z42" s="5"/>
      <c r="AA42" s="59">
        <f t="shared" si="4"/>
        <v>0</v>
      </c>
      <c r="AB42" s="5"/>
      <c r="AC42" s="5"/>
      <c r="AD42" s="5"/>
      <c r="AE42" s="5"/>
      <c r="AF42" s="5"/>
      <c r="AG42" s="15">
        <f t="shared" si="13"/>
        <v>395.385</v>
      </c>
      <c r="AH42" s="5">
        <f t="shared" si="14"/>
        <v>336.077</v>
      </c>
      <c r="AI42" s="5">
        <f t="shared" si="15"/>
        <v>0</v>
      </c>
      <c r="AJ42" s="5">
        <f t="shared" si="16"/>
        <v>39.539</v>
      </c>
      <c r="AK42" s="5">
        <f t="shared" si="17"/>
        <v>19.769</v>
      </c>
      <c r="AL42" s="5">
        <f t="shared" si="18"/>
        <v>0</v>
      </c>
    </row>
    <row r="43" spans="1:38" s="6" customFormat="1" ht="45.75" customHeight="1">
      <c r="A43" s="34"/>
      <c r="B43" s="58" t="s">
        <v>78</v>
      </c>
      <c r="C43" s="59">
        <f t="shared" si="12"/>
        <v>0</v>
      </c>
      <c r="D43" s="13"/>
      <c r="E43" s="13"/>
      <c r="F43" s="13"/>
      <c r="G43" s="13"/>
      <c r="H43" s="5"/>
      <c r="I43" s="59">
        <f t="shared" si="1"/>
        <v>200</v>
      </c>
      <c r="J43" s="13">
        <v>170</v>
      </c>
      <c r="K43" s="13"/>
      <c r="L43" s="13">
        <v>17</v>
      </c>
      <c r="M43" s="13">
        <v>13</v>
      </c>
      <c r="N43" s="5"/>
      <c r="O43" s="59">
        <f t="shared" si="2"/>
        <v>0</v>
      </c>
      <c r="P43" s="5"/>
      <c r="Q43" s="5"/>
      <c r="R43" s="5"/>
      <c r="S43" s="5"/>
      <c r="T43" s="5"/>
      <c r="U43" s="59">
        <f t="shared" si="3"/>
        <v>0</v>
      </c>
      <c r="V43" s="5"/>
      <c r="W43" s="5"/>
      <c r="X43" s="5"/>
      <c r="Y43" s="5"/>
      <c r="Z43" s="5"/>
      <c r="AA43" s="59">
        <f t="shared" si="4"/>
        <v>0</v>
      </c>
      <c r="AB43" s="5"/>
      <c r="AC43" s="5"/>
      <c r="AD43" s="5"/>
      <c r="AE43" s="5"/>
      <c r="AF43" s="5"/>
      <c r="AG43" s="15">
        <f t="shared" si="13"/>
        <v>200</v>
      </c>
      <c r="AH43" s="5">
        <f t="shared" si="14"/>
        <v>170</v>
      </c>
      <c r="AI43" s="5">
        <f t="shared" si="15"/>
        <v>0</v>
      </c>
      <c r="AJ43" s="5">
        <f t="shared" si="16"/>
        <v>17</v>
      </c>
      <c r="AK43" s="5">
        <f t="shared" si="17"/>
        <v>13</v>
      </c>
      <c r="AL43" s="5">
        <f t="shared" si="18"/>
        <v>0</v>
      </c>
    </row>
    <row r="44" spans="1:38" s="6" customFormat="1" ht="101.25" customHeight="1">
      <c r="A44" s="34" t="s">
        <v>183</v>
      </c>
      <c r="B44" s="18" t="s">
        <v>173</v>
      </c>
      <c r="C44" s="15">
        <f t="shared" si="12"/>
        <v>0</v>
      </c>
      <c r="D44" s="5"/>
      <c r="E44" s="5"/>
      <c r="F44" s="5"/>
      <c r="G44" s="5"/>
      <c r="H44" s="5"/>
      <c r="I44" s="15">
        <f t="shared" si="1"/>
        <v>0</v>
      </c>
      <c r="J44" s="7"/>
      <c r="K44" s="5"/>
      <c r="L44" s="5"/>
      <c r="M44" s="5"/>
      <c r="N44" s="5"/>
      <c r="O44" s="15">
        <f t="shared" si="2"/>
        <v>0</v>
      </c>
      <c r="P44" s="5"/>
      <c r="Q44" s="5"/>
      <c r="R44" s="5"/>
      <c r="S44" s="5"/>
      <c r="T44" s="5"/>
      <c r="U44" s="15">
        <f t="shared" si="3"/>
        <v>500</v>
      </c>
      <c r="V44" s="5">
        <v>425</v>
      </c>
      <c r="W44" s="5"/>
      <c r="X44" s="5">
        <v>50</v>
      </c>
      <c r="Y44" s="5">
        <v>25</v>
      </c>
      <c r="Z44" s="5"/>
      <c r="AA44" s="15">
        <f t="shared" si="4"/>
        <v>0</v>
      </c>
      <c r="AB44" s="5"/>
      <c r="AC44" s="5"/>
      <c r="AD44" s="5"/>
      <c r="AE44" s="5"/>
      <c r="AF44" s="5"/>
      <c r="AG44" s="15">
        <f t="shared" si="13"/>
        <v>500</v>
      </c>
      <c r="AH44" s="5">
        <f t="shared" si="14"/>
        <v>425</v>
      </c>
      <c r="AI44" s="5">
        <f t="shared" si="15"/>
        <v>0</v>
      </c>
      <c r="AJ44" s="5">
        <f t="shared" si="16"/>
        <v>50</v>
      </c>
      <c r="AK44" s="5">
        <f t="shared" si="17"/>
        <v>25</v>
      </c>
      <c r="AL44" s="5">
        <f t="shared" si="18"/>
        <v>0</v>
      </c>
    </row>
    <row r="45" spans="1:38" s="6" customFormat="1" ht="107.25" customHeight="1">
      <c r="A45" s="34" t="s">
        <v>184</v>
      </c>
      <c r="B45" s="18" t="s">
        <v>80</v>
      </c>
      <c r="C45" s="15">
        <f t="shared" si="12"/>
        <v>0</v>
      </c>
      <c r="D45" s="5"/>
      <c r="E45" s="5"/>
      <c r="F45" s="5"/>
      <c r="G45" s="5"/>
      <c r="H45" s="5"/>
      <c r="I45" s="15">
        <f t="shared" si="1"/>
        <v>0</v>
      </c>
      <c r="J45" s="7"/>
      <c r="K45" s="5"/>
      <c r="L45" s="5"/>
      <c r="M45" s="5"/>
      <c r="N45" s="5"/>
      <c r="O45" s="15">
        <f t="shared" si="2"/>
        <v>1500</v>
      </c>
      <c r="P45" s="5">
        <v>1275</v>
      </c>
      <c r="Q45" s="5"/>
      <c r="R45" s="5">
        <v>150</v>
      </c>
      <c r="S45" s="5">
        <v>75</v>
      </c>
      <c r="T45" s="5"/>
      <c r="U45" s="15">
        <f t="shared" si="3"/>
        <v>0</v>
      </c>
      <c r="V45" s="5"/>
      <c r="W45" s="5"/>
      <c r="X45" s="5"/>
      <c r="Y45" s="5"/>
      <c r="Z45" s="5"/>
      <c r="AA45" s="15">
        <f t="shared" si="4"/>
        <v>0</v>
      </c>
      <c r="AB45" s="5"/>
      <c r="AC45" s="5"/>
      <c r="AD45" s="5"/>
      <c r="AE45" s="5"/>
      <c r="AF45" s="5"/>
      <c r="AG45" s="15">
        <f t="shared" si="13"/>
        <v>1500</v>
      </c>
      <c r="AH45" s="5">
        <f t="shared" si="14"/>
        <v>1275</v>
      </c>
      <c r="AI45" s="5">
        <f t="shared" si="15"/>
        <v>0</v>
      </c>
      <c r="AJ45" s="5">
        <f t="shared" si="16"/>
        <v>150</v>
      </c>
      <c r="AK45" s="5">
        <f t="shared" si="17"/>
        <v>75</v>
      </c>
      <c r="AL45" s="5">
        <f t="shared" si="18"/>
        <v>0</v>
      </c>
    </row>
    <row r="46" spans="1:38" s="6" customFormat="1" ht="126.75" customHeight="1">
      <c r="A46" s="34" t="s">
        <v>185</v>
      </c>
      <c r="B46" s="18" t="s">
        <v>54</v>
      </c>
      <c r="C46" s="15">
        <f t="shared" si="12"/>
        <v>0</v>
      </c>
      <c r="D46" s="5"/>
      <c r="E46" s="5"/>
      <c r="F46" s="5"/>
      <c r="G46" s="5"/>
      <c r="H46" s="5"/>
      <c r="I46" s="15">
        <f t="shared" si="1"/>
        <v>0</v>
      </c>
      <c r="J46" s="7"/>
      <c r="K46" s="5"/>
      <c r="L46" s="5"/>
      <c r="M46" s="5"/>
      <c r="N46" s="5"/>
      <c r="O46" s="15">
        <f t="shared" si="2"/>
        <v>0</v>
      </c>
      <c r="P46" s="5"/>
      <c r="Q46" s="5"/>
      <c r="R46" s="5"/>
      <c r="S46" s="5"/>
      <c r="T46" s="5"/>
      <c r="U46" s="15">
        <f t="shared" si="3"/>
        <v>10434</v>
      </c>
      <c r="V46" s="5">
        <v>8869</v>
      </c>
      <c r="W46" s="5"/>
      <c r="X46" s="5">
        <v>1043.4</v>
      </c>
      <c r="Y46" s="5">
        <v>521.6</v>
      </c>
      <c r="Z46" s="5"/>
      <c r="AA46" s="15">
        <f t="shared" si="4"/>
        <v>10434</v>
      </c>
      <c r="AB46" s="5">
        <v>8869</v>
      </c>
      <c r="AC46" s="5"/>
      <c r="AD46" s="5">
        <v>1043.4</v>
      </c>
      <c r="AE46" s="5">
        <v>521.6</v>
      </c>
      <c r="AF46" s="5"/>
      <c r="AG46" s="15">
        <f t="shared" si="13"/>
        <v>20868</v>
      </c>
      <c r="AH46" s="5">
        <f t="shared" si="14"/>
        <v>17738</v>
      </c>
      <c r="AI46" s="5">
        <f t="shared" si="15"/>
        <v>0</v>
      </c>
      <c r="AJ46" s="5">
        <f t="shared" si="16"/>
        <v>2086.8</v>
      </c>
      <c r="AK46" s="5">
        <f t="shared" si="17"/>
        <v>1043.2</v>
      </c>
      <c r="AL46" s="5">
        <f t="shared" si="18"/>
        <v>0</v>
      </c>
    </row>
    <row r="47" spans="1:38" s="6" customFormat="1" ht="235.5" customHeight="1">
      <c r="A47" s="34" t="s">
        <v>186</v>
      </c>
      <c r="B47" s="18" t="s">
        <v>174</v>
      </c>
      <c r="C47" s="15">
        <f t="shared" si="12"/>
        <v>0</v>
      </c>
      <c r="D47" s="5"/>
      <c r="E47" s="5"/>
      <c r="F47" s="5"/>
      <c r="G47" s="5"/>
      <c r="H47" s="5"/>
      <c r="I47" s="15">
        <f t="shared" si="1"/>
        <v>0</v>
      </c>
      <c r="J47" s="7"/>
      <c r="K47" s="5"/>
      <c r="L47" s="5"/>
      <c r="M47" s="5"/>
      <c r="N47" s="5"/>
      <c r="O47" s="15">
        <f t="shared" si="2"/>
        <v>0</v>
      </c>
      <c r="P47" s="5"/>
      <c r="Q47" s="5"/>
      <c r="R47" s="5"/>
      <c r="S47" s="5"/>
      <c r="T47" s="5"/>
      <c r="U47" s="15">
        <f t="shared" si="3"/>
        <v>0</v>
      </c>
      <c r="V47" s="5"/>
      <c r="W47" s="5"/>
      <c r="X47" s="5"/>
      <c r="Y47" s="5"/>
      <c r="Z47" s="5"/>
      <c r="AA47" s="15">
        <f t="shared" si="4"/>
        <v>600</v>
      </c>
      <c r="AB47" s="5">
        <v>510</v>
      </c>
      <c r="AC47" s="5"/>
      <c r="AD47" s="5">
        <v>60</v>
      </c>
      <c r="AE47" s="5">
        <v>30</v>
      </c>
      <c r="AF47" s="5"/>
      <c r="AG47" s="15">
        <f t="shared" si="13"/>
        <v>600</v>
      </c>
      <c r="AH47" s="5">
        <f t="shared" si="14"/>
        <v>510</v>
      </c>
      <c r="AI47" s="5">
        <f t="shared" si="15"/>
        <v>0</v>
      </c>
      <c r="AJ47" s="5">
        <f t="shared" si="16"/>
        <v>60</v>
      </c>
      <c r="AK47" s="5">
        <f t="shared" si="17"/>
        <v>30</v>
      </c>
      <c r="AL47" s="5">
        <f t="shared" si="18"/>
        <v>0</v>
      </c>
    </row>
    <row r="48" spans="1:38" s="4" customFormat="1" ht="70.5" customHeight="1">
      <c r="A48" s="39">
        <v>3</v>
      </c>
      <c r="B48" s="40" t="s">
        <v>114</v>
      </c>
      <c r="C48" s="33">
        <f t="shared" si="12"/>
        <v>0</v>
      </c>
      <c r="D48" s="33">
        <f>D49+D50+D51+D52+D53</f>
        <v>0</v>
      </c>
      <c r="E48" s="33">
        <f>E49+E50+E51+E52+E53</f>
        <v>0</v>
      </c>
      <c r="F48" s="33">
        <f>F49+F50+F51+F52+F53</f>
        <v>0</v>
      </c>
      <c r="G48" s="33">
        <f>G49+G50+G51+G52+G53</f>
        <v>0</v>
      </c>
      <c r="H48" s="33">
        <f>H49+H50+H51+H52+H53</f>
        <v>0</v>
      </c>
      <c r="I48" s="33">
        <f t="shared" si="1"/>
        <v>704.3499999999999</v>
      </c>
      <c r="J48" s="33">
        <f>J49+J50+J51+J52+J53</f>
        <v>130</v>
      </c>
      <c r="K48" s="33">
        <f>K49+K50+K51+K52+K53</f>
        <v>20</v>
      </c>
      <c r="L48" s="33">
        <f>L49+L50+L51+L52+L53</f>
        <v>287.175</v>
      </c>
      <c r="M48" s="33">
        <f>M49+M50+M51+M52+M53</f>
        <v>250</v>
      </c>
      <c r="N48" s="33">
        <f>N49+N50+N51+N52+N53</f>
        <v>17.175</v>
      </c>
      <c r="O48" s="33">
        <f t="shared" si="2"/>
        <v>420</v>
      </c>
      <c r="P48" s="33">
        <f>P49+P50+P51+P52+P53</f>
        <v>130</v>
      </c>
      <c r="Q48" s="33">
        <f>Q49+Q50+Q51+Q52+Q53</f>
        <v>20</v>
      </c>
      <c r="R48" s="33">
        <f>R49+R50+R51+R52+R53</f>
        <v>220</v>
      </c>
      <c r="S48" s="33">
        <f>S49+S50+S51+S52+S53</f>
        <v>50</v>
      </c>
      <c r="T48" s="33">
        <f>T49+T50+T51+T52+T53</f>
        <v>0</v>
      </c>
      <c r="U48" s="33">
        <f t="shared" si="3"/>
        <v>1719.35</v>
      </c>
      <c r="V48" s="33">
        <f>V49+V50+V51+V52+V53</f>
        <v>700</v>
      </c>
      <c r="W48" s="33">
        <f>W49+W50+W51+W52+W53</f>
        <v>150</v>
      </c>
      <c r="X48" s="33">
        <f>X49+X50+X51+X52+X53</f>
        <v>567.175</v>
      </c>
      <c r="Y48" s="33">
        <f>Y49+Y50+Y51+Y52+Y53</f>
        <v>285</v>
      </c>
      <c r="Z48" s="33">
        <f>Z49+Z50+Z51+Z52+Z53</f>
        <v>17.175</v>
      </c>
      <c r="AA48" s="33">
        <f t="shared" si="4"/>
        <v>1900</v>
      </c>
      <c r="AB48" s="33">
        <f>AB49+AB50+AB51+AB52+AB53</f>
        <v>1330</v>
      </c>
      <c r="AC48" s="33">
        <f>AC49+AC50+AC51+AC52+AC53</f>
        <v>0</v>
      </c>
      <c r="AD48" s="33">
        <f>AD49+AD50+AD51+AD52+AD53</f>
        <v>570</v>
      </c>
      <c r="AE48" s="33">
        <f>AE49+AE50+AE51+AE52+AE53</f>
        <v>0</v>
      </c>
      <c r="AF48" s="33">
        <f>AF49+AF50+AF51+AF52+AF53</f>
        <v>0</v>
      </c>
      <c r="AG48" s="33">
        <f t="shared" si="13"/>
        <v>4743.700000000001</v>
      </c>
      <c r="AH48" s="33">
        <f>AH49+AH50+AH51+AH52+AH53</f>
        <v>2290</v>
      </c>
      <c r="AI48" s="33">
        <f>AI49+AI50+AI51+AI52+AI53</f>
        <v>190</v>
      </c>
      <c r="AJ48" s="33">
        <f>AJ49+AJ50+AJ51+AJ52+AJ53</f>
        <v>1644.35</v>
      </c>
      <c r="AK48" s="33">
        <f>AK49+AK50+AK51+AK52+AK53</f>
        <v>585</v>
      </c>
      <c r="AL48" s="33">
        <f>AL49+AL50+AL51+AL52+AL53</f>
        <v>34.35</v>
      </c>
    </row>
    <row r="49" spans="1:38" s="6" customFormat="1" ht="69.75" customHeight="1">
      <c r="A49" s="34" t="s">
        <v>118</v>
      </c>
      <c r="B49" s="35" t="s">
        <v>188</v>
      </c>
      <c r="C49" s="15">
        <f t="shared" si="12"/>
        <v>0</v>
      </c>
      <c r="D49" s="5"/>
      <c r="E49" s="5"/>
      <c r="F49" s="5"/>
      <c r="G49" s="5"/>
      <c r="H49" s="5"/>
      <c r="I49" s="15">
        <f t="shared" si="1"/>
        <v>0</v>
      </c>
      <c r="J49" s="5"/>
      <c r="K49" s="5"/>
      <c r="L49" s="5"/>
      <c r="M49" s="5"/>
      <c r="N49" s="5"/>
      <c r="O49" s="15">
        <f t="shared" si="2"/>
        <v>0</v>
      </c>
      <c r="P49" s="5"/>
      <c r="Q49" s="5"/>
      <c r="R49" s="5"/>
      <c r="S49" s="5"/>
      <c r="T49" s="5"/>
      <c r="U49" s="15">
        <f t="shared" si="3"/>
        <v>0</v>
      </c>
      <c r="V49" s="5"/>
      <c r="W49" s="5"/>
      <c r="X49" s="5"/>
      <c r="Y49" s="5"/>
      <c r="Z49" s="5"/>
      <c r="AA49" s="15">
        <f t="shared" si="4"/>
        <v>1900</v>
      </c>
      <c r="AB49" s="5">
        <v>1330</v>
      </c>
      <c r="AC49" s="5"/>
      <c r="AD49" s="5">
        <v>570</v>
      </c>
      <c r="AE49" s="5"/>
      <c r="AF49" s="5"/>
      <c r="AG49" s="15">
        <f t="shared" si="13"/>
        <v>1900</v>
      </c>
      <c r="AH49" s="5">
        <f>D49+J49+P49+V49+AB49</f>
        <v>1330</v>
      </c>
      <c r="AI49" s="5">
        <f aca="true" t="shared" si="19" ref="AH49:AL53">E49+K49+Q49+W49+AC49</f>
        <v>0</v>
      </c>
      <c r="AJ49" s="5">
        <f t="shared" si="19"/>
        <v>570</v>
      </c>
      <c r="AK49" s="5">
        <f t="shared" si="19"/>
        <v>0</v>
      </c>
      <c r="AL49" s="5">
        <f t="shared" si="19"/>
        <v>0</v>
      </c>
    </row>
    <row r="50" spans="1:38" s="6" customFormat="1" ht="74.25" customHeight="1">
      <c r="A50" s="34" t="s">
        <v>119</v>
      </c>
      <c r="B50" s="35" t="s">
        <v>189</v>
      </c>
      <c r="C50" s="15">
        <f t="shared" si="12"/>
        <v>0</v>
      </c>
      <c r="D50" s="5"/>
      <c r="E50" s="5"/>
      <c r="F50" s="5"/>
      <c r="G50" s="5"/>
      <c r="H50" s="5"/>
      <c r="I50" s="15">
        <f t="shared" si="1"/>
        <v>500</v>
      </c>
      <c r="J50" s="5"/>
      <c r="K50" s="5"/>
      <c r="L50" s="5">
        <v>250</v>
      </c>
      <c r="M50" s="5">
        <v>250</v>
      </c>
      <c r="N50" s="5"/>
      <c r="O50" s="15">
        <f t="shared" si="2"/>
        <v>0</v>
      </c>
      <c r="P50" s="5"/>
      <c r="Q50" s="5"/>
      <c r="R50" s="5"/>
      <c r="S50" s="5"/>
      <c r="T50" s="5"/>
      <c r="U50" s="15">
        <f t="shared" si="3"/>
        <v>500</v>
      </c>
      <c r="V50" s="5"/>
      <c r="W50" s="5"/>
      <c r="X50" s="5">
        <v>250</v>
      </c>
      <c r="Y50" s="5">
        <v>250</v>
      </c>
      <c r="Z50" s="5"/>
      <c r="AA50" s="15">
        <f t="shared" si="4"/>
        <v>0</v>
      </c>
      <c r="AB50" s="5"/>
      <c r="AC50" s="5"/>
      <c r="AD50" s="5"/>
      <c r="AE50" s="5"/>
      <c r="AF50" s="5"/>
      <c r="AG50" s="15">
        <f t="shared" si="13"/>
        <v>1000</v>
      </c>
      <c r="AH50" s="5">
        <f t="shared" si="19"/>
        <v>0</v>
      </c>
      <c r="AI50" s="5">
        <f t="shared" si="19"/>
        <v>0</v>
      </c>
      <c r="AJ50" s="5">
        <f t="shared" si="19"/>
        <v>500</v>
      </c>
      <c r="AK50" s="5">
        <f t="shared" si="19"/>
        <v>500</v>
      </c>
      <c r="AL50" s="5">
        <f t="shared" si="19"/>
        <v>0</v>
      </c>
    </row>
    <row r="51" spans="1:38" s="6" customFormat="1" ht="84" customHeight="1">
      <c r="A51" s="34" t="s">
        <v>190</v>
      </c>
      <c r="B51" s="35" t="s">
        <v>195</v>
      </c>
      <c r="C51" s="15">
        <f>D51+E51+F51+G51+H51</f>
        <v>0</v>
      </c>
      <c r="D51" s="5"/>
      <c r="E51" s="5"/>
      <c r="F51" s="5"/>
      <c r="G51" s="5"/>
      <c r="H51" s="5"/>
      <c r="I51" s="15">
        <f>J51+K51+L51+M51+N51</f>
        <v>34.35</v>
      </c>
      <c r="J51" s="5"/>
      <c r="K51" s="5"/>
      <c r="L51" s="5">
        <v>17.175</v>
      </c>
      <c r="M51" s="5"/>
      <c r="N51" s="5">
        <v>17.175</v>
      </c>
      <c r="O51" s="15">
        <f>P51+Q51+R51+S51+T51</f>
        <v>0</v>
      </c>
      <c r="P51" s="5"/>
      <c r="Q51" s="5"/>
      <c r="R51" s="5"/>
      <c r="S51" s="5"/>
      <c r="T51" s="5"/>
      <c r="U51" s="15">
        <f>V51+W51+X51+Y51+Z51</f>
        <v>34.35</v>
      </c>
      <c r="V51" s="5"/>
      <c r="W51" s="5"/>
      <c r="X51" s="5">
        <v>17.175</v>
      </c>
      <c r="Y51" s="5"/>
      <c r="Z51" s="5">
        <v>17.175</v>
      </c>
      <c r="AA51" s="15">
        <f>AB51+AC51+AD51+AE51+AF51</f>
        <v>0</v>
      </c>
      <c r="AB51" s="5"/>
      <c r="AC51" s="5"/>
      <c r="AD51" s="5"/>
      <c r="AE51" s="5"/>
      <c r="AF51" s="5"/>
      <c r="AG51" s="15">
        <f t="shared" si="13"/>
        <v>68.7</v>
      </c>
      <c r="AH51" s="5">
        <f t="shared" si="19"/>
        <v>0</v>
      </c>
      <c r="AI51" s="5">
        <f t="shared" si="19"/>
        <v>0</v>
      </c>
      <c r="AJ51" s="5">
        <f t="shared" si="19"/>
        <v>34.35</v>
      </c>
      <c r="AK51" s="5">
        <f t="shared" si="19"/>
        <v>0</v>
      </c>
      <c r="AL51" s="5">
        <f t="shared" si="19"/>
        <v>34.35</v>
      </c>
    </row>
    <row r="52" spans="1:38" s="6" customFormat="1" ht="84" customHeight="1">
      <c r="A52" s="34" t="s">
        <v>191</v>
      </c>
      <c r="B52" s="35" t="s">
        <v>192</v>
      </c>
      <c r="C52" s="15">
        <f>D52+E52+F52+G52+H52</f>
        <v>0</v>
      </c>
      <c r="D52" s="5"/>
      <c r="E52" s="5"/>
      <c r="F52" s="5"/>
      <c r="G52" s="5"/>
      <c r="H52" s="5"/>
      <c r="I52" s="15">
        <f>J52+K52+L52+M52+N52</f>
        <v>170</v>
      </c>
      <c r="J52" s="5">
        <v>130</v>
      </c>
      <c r="K52" s="5">
        <v>20</v>
      </c>
      <c r="L52" s="5">
        <v>20</v>
      </c>
      <c r="M52" s="5"/>
      <c r="N52" s="5"/>
      <c r="O52" s="15">
        <f>P52+Q52+R52+S52+T52</f>
        <v>170</v>
      </c>
      <c r="P52" s="5">
        <v>130</v>
      </c>
      <c r="Q52" s="5">
        <v>20</v>
      </c>
      <c r="R52" s="5">
        <v>20</v>
      </c>
      <c r="S52" s="5"/>
      <c r="T52" s="5"/>
      <c r="U52" s="15">
        <f>V52+W52+X52+Y52+Z52</f>
        <v>1000</v>
      </c>
      <c r="V52" s="5">
        <v>700</v>
      </c>
      <c r="W52" s="5">
        <v>150</v>
      </c>
      <c r="X52" s="5">
        <v>150</v>
      </c>
      <c r="Y52" s="5"/>
      <c r="Z52" s="5"/>
      <c r="AA52" s="15">
        <f>AB52+AC52+AD52+AE52+AF52</f>
        <v>0</v>
      </c>
      <c r="AB52" s="5"/>
      <c r="AC52" s="5"/>
      <c r="AD52" s="5"/>
      <c r="AE52" s="5"/>
      <c r="AF52" s="5"/>
      <c r="AG52" s="15">
        <f t="shared" si="13"/>
        <v>1340</v>
      </c>
      <c r="AH52" s="5">
        <f t="shared" si="19"/>
        <v>960</v>
      </c>
      <c r="AI52" s="5">
        <f t="shared" si="19"/>
        <v>190</v>
      </c>
      <c r="AJ52" s="5">
        <f t="shared" si="19"/>
        <v>190</v>
      </c>
      <c r="AK52" s="5">
        <f t="shared" si="19"/>
        <v>0</v>
      </c>
      <c r="AL52" s="5">
        <f t="shared" si="19"/>
        <v>0</v>
      </c>
    </row>
    <row r="53" spans="1:38" s="6" customFormat="1" ht="84" customHeight="1">
      <c r="A53" s="34" t="s">
        <v>194</v>
      </c>
      <c r="B53" s="35" t="s">
        <v>193</v>
      </c>
      <c r="C53" s="15">
        <f>D53+E53+F53+G53+H53</f>
        <v>0</v>
      </c>
      <c r="D53" s="5"/>
      <c r="E53" s="5"/>
      <c r="F53" s="5"/>
      <c r="G53" s="5"/>
      <c r="H53" s="5"/>
      <c r="I53" s="15">
        <f>J53+K53+L53+M53+N53</f>
        <v>0</v>
      </c>
      <c r="J53" s="5"/>
      <c r="K53" s="5"/>
      <c r="L53" s="5"/>
      <c r="M53" s="5"/>
      <c r="N53" s="5"/>
      <c r="O53" s="15">
        <f>P53+Q53+R53+S53+T53</f>
        <v>250</v>
      </c>
      <c r="P53" s="5"/>
      <c r="Q53" s="5"/>
      <c r="R53" s="5">
        <v>200</v>
      </c>
      <c r="S53" s="5">
        <v>50</v>
      </c>
      <c r="T53" s="5"/>
      <c r="U53" s="15">
        <f>V53+W53+X53+Y53+Z53</f>
        <v>185</v>
      </c>
      <c r="V53" s="5"/>
      <c r="W53" s="5"/>
      <c r="X53" s="5">
        <v>150</v>
      </c>
      <c r="Y53" s="5">
        <v>35</v>
      </c>
      <c r="Z53" s="5"/>
      <c r="AA53" s="15">
        <f>AB53+AC53+AD53+AE53+AF53</f>
        <v>0</v>
      </c>
      <c r="AB53" s="5"/>
      <c r="AC53" s="5"/>
      <c r="AD53" s="5"/>
      <c r="AE53" s="5"/>
      <c r="AF53" s="5"/>
      <c r="AG53" s="15">
        <f t="shared" si="13"/>
        <v>435</v>
      </c>
      <c r="AH53" s="5">
        <f t="shared" si="19"/>
        <v>0</v>
      </c>
      <c r="AI53" s="5">
        <f t="shared" si="19"/>
        <v>0</v>
      </c>
      <c r="AJ53" s="5">
        <f t="shared" si="19"/>
        <v>350</v>
      </c>
      <c r="AK53" s="5">
        <f t="shared" si="19"/>
        <v>85</v>
      </c>
      <c r="AL53" s="5">
        <f t="shared" si="19"/>
        <v>0</v>
      </c>
    </row>
    <row r="54" spans="1:38" s="4" customFormat="1" ht="85.5" customHeight="1">
      <c r="A54" s="39">
        <v>4</v>
      </c>
      <c r="B54" s="41" t="s">
        <v>165</v>
      </c>
      <c r="C54" s="38">
        <f aca="true" t="shared" si="20" ref="C54:AL54">C12+C24+C48</f>
        <v>42194.721</v>
      </c>
      <c r="D54" s="38">
        <f t="shared" si="20"/>
        <v>35865.513</v>
      </c>
      <c r="E54" s="38">
        <f t="shared" si="20"/>
        <v>0</v>
      </c>
      <c r="F54" s="38">
        <f t="shared" si="20"/>
        <v>4260.973</v>
      </c>
      <c r="G54" s="38">
        <f t="shared" si="20"/>
        <v>2068.235</v>
      </c>
      <c r="H54" s="38">
        <f t="shared" si="20"/>
        <v>0</v>
      </c>
      <c r="I54" s="38">
        <f t="shared" si="20"/>
        <v>95676.197</v>
      </c>
      <c r="J54" s="38">
        <f t="shared" si="20"/>
        <v>80856.07</v>
      </c>
      <c r="K54" s="38">
        <f t="shared" si="20"/>
        <v>1507.64</v>
      </c>
      <c r="L54" s="38">
        <f t="shared" si="20"/>
        <v>11785.48</v>
      </c>
      <c r="M54" s="38">
        <f t="shared" si="20"/>
        <v>1509.8319999999999</v>
      </c>
      <c r="N54" s="38">
        <f t="shared" si="20"/>
        <v>17.175</v>
      </c>
      <c r="O54" s="38">
        <f t="shared" si="20"/>
        <v>217894.847</v>
      </c>
      <c r="P54" s="38">
        <f t="shared" si="20"/>
        <v>181954.32</v>
      </c>
      <c r="Q54" s="38">
        <f t="shared" si="20"/>
        <v>17681.64</v>
      </c>
      <c r="R54" s="38">
        <f t="shared" si="20"/>
        <v>16884.805</v>
      </c>
      <c r="S54" s="38">
        <f t="shared" si="20"/>
        <v>1374.0819999999999</v>
      </c>
      <c r="T54" s="38">
        <f t="shared" si="20"/>
        <v>0</v>
      </c>
      <c r="U54" s="38">
        <f t="shared" si="20"/>
        <v>218466.256</v>
      </c>
      <c r="V54" s="38">
        <f t="shared" si="20"/>
        <v>184935.66999999998</v>
      </c>
      <c r="W54" s="38">
        <f t="shared" si="20"/>
        <v>14166.64</v>
      </c>
      <c r="X54" s="38">
        <f t="shared" si="20"/>
        <v>17569.185999999998</v>
      </c>
      <c r="Y54" s="38">
        <f t="shared" si="20"/>
        <v>1777.585</v>
      </c>
      <c r="Z54" s="38">
        <f t="shared" si="20"/>
        <v>17.175</v>
      </c>
      <c r="AA54" s="38">
        <f t="shared" si="20"/>
        <v>178818</v>
      </c>
      <c r="AB54" s="38">
        <f t="shared" si="20"/>
        <v>151709</v>
      </c>
      <c r="AC54" s="38">
        <f t="shared" si="20"/>
        <v>12442</v>
      </c>
      <c r="AD54" s="38">
        <f t="shared" si="20"/>
        <v>14115.4</v>
      </c>
      <c r="AE54" s="38">
        <f t="shared" si="20"/>
        <v>551.6</v>
      </c>
      <c r="AF54" s="38">
        <f t="shared" si="20"/>
        <v>0</v>
      </c>
      <c r="AG54" s="38">
        <f t="shared" si="20"/>
        <v>753050.021</v>
      </c>
      <c r="AH54" s="38">
        <f t="shared" si="20"/>
        <v>635320.5730000001</v>
      </c>
      <c r="AI54" s="38">
        <f t="shared" si="20"/>
        <v>45797.92</v>
      </c>
      <c r="AJ54" s="38">
        <f t="shared" si="20"/>
        <v>64615.84400000001</v>
      </c>
      <c r="AK54" s="38">
        <f t="shared" si="20"/>
        <v>7281.334</v>
      </c>
      <c r="AL54" s="38">
        <f t="shared" si="20"/>
        <v>34.35</v>
      </c>
    </row>
    <row r="55" spans="1:38" s="48" customFormat="1" ht="34.5" customHeight="1">
      <c r="A55" s="45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</row>
    <row r="56" spans="1:38" s="51" customFormat="1" ht="27" customHeight="1">
      <c r="A56" s="49"/>
      <c r="B56" s="72" t="s">
        <v>166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74" t="s">
        <v>167</v>
      </c>
      <c r="AD56" s="74"/>
      <c r="AE56" s="74"/>
      <c r="AF56" s="74"/>
      <c r="AG56" s="74"/>
      <c r="AH56" s="74"/>
      <c r="AI56" s="74"/>
      <c r="AJ56" s="74"/>
      <c r="AK56" s="50"/>
      <c r="AL56" s="50"/>
    </row>
    <row r="57" spans="1:38" s="4" customFormat="1" ht="85.5" customHeight="1">
      <c r="A57" s="42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38" s="14" customFormat="1" ht="69.75" customHeight="1">
      <c r="A58" s="26"/>
      <c r="B58" s="26"/>
      <c r="C58" s="27">
        <f>D54+E54+F54+G54+H54</f>
        <v>42194.721</v>
      </c>
      <c r="D58" s="26"/>
      <c r="E58" s="26"/>
      <c r="F58" s="26"/>
      <c r="G58" s="26"/>
      <c r="H58" s="26"/>
      <c r="I58" s="27">
        <f>J54+K54+L54+M54+N54</f>
        <v>95676.197</v>
      </c>
      <c r="J58" s="28"/>
      <c r="K58" s="26"/>
      <c r="L58" s="26"/>
      <c r="M58" s="26"/>
      <c r="N58" s="26"/>
      <c r="O58" s="27">
        <f>P54+Q54+R54+S54+T54</f>
        <v>217894.847</v>
      </c>
      <c r="P58" s="26"/>
      <c r="Q58" s="26"/>
      <c r="R58" s="26"/>
      <c r="S58" s="26"/>
      <c r="T58" s="26"/>
      <c r="U58" s="27">
        <f>V54+W54+X54+Y54+Z54</f>
        <v>218466.25599999996</v>
      </c>
      <c r="V58" s="26"/>
      <c r="W58" s="26"/>
      <c r="X58" s="26"/>
      <c r="Y58" s="26"/>
      <c r="Z58" s="26"/>
      <c r="AA58" s="27">
        <f>AB54+AC54+AD54+AE54+AF54</f>
        <v>178818</v>
      </c>
      <c r="AB58" s="26"/>
      <c r="AC58" s="26"/>
      <c r="AD58" s="26"/>
      <c r="AE58" s="26"/>
      <c r="AF58" s="26"/>
      <c r="AG58" s="52">
        <f>AH54+AI54+AJ54+AK54+AL54</f>
        <v>753050.0210000002</v>
      </c>
      <c r="AH58" s="26"/>
      <c r="AI58" s="26"/>
      <c r="AJ58" s="26"/>
      <c r="AK58" s="26"/>
      <c r="AL58" s="26"/>
    </row>
    <row r="59" spans="1:38" s="2" customFormat="1" ht="43.5" customHeight="1">
      <c r="A59" s="26"/>
      <c r="B59" s="26"/>
      <c r="C59" s="27">
        <f>C54-C58</f>
        <v>0</v>
      </c>
      <c r="D59" s="26"/>
      <c r="E59" s="26"/>
      <c r="F59" s="26"/>
      <c r="G59" s="26"/>
      <c r="H59" s="26"/>
      <c r="I59" s="27">
        <f>I54-I58</f>
        <v>0</v>
      </c>
      <c r="J59" s="28"/>
      <c r="K59" s="26"/>
      <c r="L59" s="26"/>
      <c r="M59" s="26"/>
      <c r="N59" s="26"/>
      <c r="O59" s="27">
        <f>O54-O58</f>
        <v>0</v>
      </c>
      <c r="P59" s="26"/>
      <c r="Q59" s="26"/>
      <c r="R59" s="26"/>
      <c r="S59" s="26"/>
      <c r="T59" s="26"/>
      <c r="U59" s="27">
        <f>U54-U58</f>
        <v>0</v>
      </c>
      <c r="V59" s="26"/>
      <c r="W59" s="26"/>
      <c r="X59" s="26"/>
      <c r="Y59" s="26"/>
      <c r="Z59" s="26"/>
      <c r="AA59" s="27">
        <f>AA54-AA58</f>
        <v>0</v>
      </c>
      <c r="AB59" s="26"/>
      <c r="AC59" s="26"/>
      <c r="AD59" s="26"/>
      <c r="AE59" s="26"/>
      <c r="AF59" s="26"/>
      <c r="AG59" s="27">
        <f>AG54-AG58</f>
        <v>0</v>
      </c>
      <c r="AH59" s="26"/>
      <c r="AI59" s="26"/>
      <c r="AJ59" s="26"/>
      <c r="AK59" s="26"/>
      <c r="AL59" s="26"/>
    </row>
    <row r="60" spans="1:38" s="2" customFormat="1" ht="12.75">
      <c r="A60" s="26"/>
      <c r="B60" s="26"/>
      <c r="C60" s="29"/>
      <c r="D60" s="26"/>
      <c r="E60" s="26"/>
      <c r="F60" s="26"/>
      <c r="G60" s="26"/>
      <c r="H60" s="26"/>
      <c r="I60" s="29"/>
      <c r="J60" s="28"/>
      <c r="K60" s="26"/>
      <c r="L60" s="26"/>
      <c r="M60" s="26"/>
      <c r="N60" s="26"/>
      <c r="O60" s="29"/>
      <c r="P60" s="26"/>
      <c r="Q60" s="26"/>
      <c r="R60" s="26"/>
      <c r="S60" s="26"/>
      <c r="T60" s="26"/>
      <c r="U60" s="29"/>
      <c r="V60" s="26"/>
      <c r="W60" s="26"/>
      <c r="X60" s="26"/>
      <c r="Y60" s="26"/>
      <c r="Z60" s="26"/>
      <c r="AA60" s="29"/>
      <c r="AB60" s="26"/>
      <c r="AC60" s="26"/>
      <c r="AD60" s="26"/>
      <c r="AE60" s="26"/>
      <c r="AF60" s="26"/>
      <c r="AG60" s="29"/>
      <c r="AH60" s="26"/>
      <c r="AI60" s="26"/>
      <c r="AJ60" s="26"/>
      <c r="AK60" s="26"/>
      <c r="AL60" s="26"/>
    </row>
    <row r="61" spans="1:38" s="2" customFormat="1" ht="12.75">
      <c r="A61" s="26"/>
      <c r="B61" s="26"/>
      <c r="C61" s="29"/>
      <c r="D61" s="26"/>
      <c r="E61" s="26"/>
      <c r="F61" s="26"/>
      <c r="G61" s="26"/>
      <c r="H61" s="26"/>
      <c r="I61" s="29"/>
      <c r="J61" s="28"/>
      <c r="K61" s="26"/>
      <c r="L61" s="26"/>
      <c r="M61" s="26"/>
      <c r="N61" s="26"/>
      <c r="O61" s="29"/>
      <c r="P61" s="26"/>
      <c r="Q61" s="26"/>
      <c r="R61" s="26"/>
      <c r="S61" s="26"/>
      <c r="T61" s="26"/>
      <c r="U61" s="29"/>
      <c r="V61" s="26"/>
      <c r="W61" s="26"/>
      <c r="X61" s="26"/>
      <c r="Y61" s="26"/>
      <c r="Z61" s="26"/>
      <c r="AA61" s="29"/>
      <c r="AB61" s="26"/>
      <c r="AC61" s="26"/>
      <c r="AD61" s="26"/>
      <c r="AE61" s="26"/>
      <c r="AF61" s="26"/>
      <c r="AG61" s="29"/>
      <c r="AH61" s="26"/>
      <c r="AI61" s="26"/>
      <c r="AJ61" s="26"/>
      <c r="AK61" s="26"/>
      <c r="AL61" s="26"/>
    </row>
    <row r="62" spans="1:38" s="2" customFormat="1" ht="12.75">
      <c r="A62" s="26"/>
      <c r="B62" s="26"/>
      <c r="C62" s="29"/>
      <c r="D62" s="26"/>
      <c r="E62" s="26"/>
      <c r="F62" s="26"/>
      <c r="G62" s="26"/>
      <c r="H62" s="26"/>
      <c r="I62" s="29"/>
      <c r="J62" s="28"/>
      <c r="K62" s="26"/>
      <c r="L62" s="26"/>
      <c r="M62" s="26"/>
      <c r="N62" s="26"/>
      <c r="O62" s="29"/>
      <c r="P62" s="26"/>
      <c r="Q62" s="26"/>
      <c r="R62" s="26"/>
      <c r="S62" s="26"/>
      <c r="T62" s="26"/>
      <c r="U62" s="29"/>
      <c r="V62" s="26"/>
      <c r="W62" s="26"/>
      <c r="X62" s="26"/>
      <c r="Y62" s="26"/>
      <c r="Z62" s="26"/>
      <c r="AA62" s="29"/>
      <c r="AB62" s="26"/>
      <c r="AC62" s="26"/>
      <c r="AD62" s="26"/>
      <c r="AE62" s="26"/>
      <c r="AF62" s="26"/>
      <c r="AG62" s="29"/>
      <c r="AH62" s="26"/>
      <c r="AI62" s="26"/>
      <c r="AJ62" s="26"/>
      <c r="AK62" s="26"/>
      <c r="AL62" s="26"/>
    </row>
    <row r="63" spans="1:38" s="2" customFormat="1" ht="12.75">
      <c r="A63" s="26"/>
      <c r="B63" s="26"/>
      <c r="C63" s="29"/>
      <c r="D63" s="26"/>
      <c r="E63" s="26"/>
      <c r="F63" s="26"/>
      <c r="G63" s="26"/>
      <c r="H63" s="26"/>
      <c r="I63" s="29"/>
      <c r="J63" s="28"/>
      <c r="K63" s="26"/>
      <c r="L63" s="26"/>
      <c r="M63" s="26"/>
      <c r="N63" s="26"/>
      <c r="O63" s="29"/>
      <c r="P63" s="26"/>
      <c r="Q63" s="26"/>
      <c r="R63" s="26"/>
      <c r="S63" s="26"/>
      <c r="T63" s="26"/>
      <c r="U63" s="29"/>
      <c r="V63" s="26"/>
      <c r="W63" s="26"/>
      <c r="X63" s="26"/>
      <c r="Y63" s="26"/>
      <c r="Z63" s="26"/>
      <c r="AA63" s="29"/>
      <c r="AB63" s="26"/>
      <c r="AC63" s="26"/>
      <c r="AD63" s="26"/>
      <c r="AE63" s="26"/>
      <c r="AF63" s="26"/>
      <c r="AG63" s="29"/>
      <c r="AH63" s="26"/>
      <c r="AI63" s="26"/>
      <c r="AJ63" s="26"/>
      <c r="AK63" s="26"/>
      <c r="AL63" s="26"/>
    </row>
    <row r="64" spans="1:38" s="2" customFormat="1" ht="12.75">
      <c r="A64" s="26"/>
      <c r="B64" s="26"/>
      <c r="C64" s="29"/>
      <c r="D64" s="26"/>
      <c r="E64" s="26"/>
      <c r="F64" s="26"/>
      <c r="G64" s="26"/>
      <c r="H64" s="26"/>
      <c r="I64" s="29"/>
      <c r="J64" s="28"/>
      <c r="K64" s="26"/>
      <c r="L64" s="26"/>
      <c r="M64" s="26"/>
      <c r="N64" s="26"/>
      <c r="O64" s="29"/>
      <c r="P64" s="26"/>
      <c r="Q64" s="26"/>
      <c r="R64" s="26"/>
      <c r="S64" s="26"/>
      <c r="T64" s="26"/>
      <c r="U64" s="29"/>
      <c r="V64" s="26"/>
      <c r="W64" s="26"/>
      <c r="X64" s="26"/>
      <c r="Y64" s="26"/>
      <c r="Z64" s="26"/>
      <c r="AA64" s="29"/>
      <c r="AB64" s="26"/>
      <c r="AC64" s="26"/>
      <c r="AD64" s="26"/>
      <c r="AE64" s="26"/>
      <c r="AF64" s="26"/>
      <c r="AG64" s="29"/>
      <c r="AH64" s="26"/>
      <c r="AI64" s="26"/>
      <c r="AJ64" s="26"/>
      <c r="AK64" s="26"/>
      <c r="AL64" s="26"/>
    </row>
    <row r="65" spans="1:38" s="2" customFormat="1" ht="12.75">
      <c r="A65" s="26"/>
      <c r="B65" s="26"/>
      <c r="C65" s="29"/>
      <c r="D65" s="26"/>
      <c r="E65" s="26"/>
      <c r="F65" s="26"/>
      <c r="G65" s="26"/>
      <c r="H65" s="26"/>
      <c r="I65" s="29"/>
      <c r="J65" s="28"/>
      <c r="K65" s="26"/>
      <c r="L65" s="26"/>
      <c r="M65" s="26"/>
      <c r="N65" s="26"/>
      <c r="O65" s="29"/>
      <c r="P65" s="26"/>
      <c r="Q65" s="26"/>
      <c r="R65" s="26"/>
      <c r="S65" s="26"/>
      <c r="T65" s="26"/>
      <c r="U65" s="29"/>
      <c r="V65" s="26"/>
      <c r="W65" s="26"/>
      <c r="X65" s="26"/>
      <c r="Y65" s="26"/>
      <c r="Z65" s="26"/>
      <c r="AA65" s="29"/>
      <c r="AB65" s="26"/>
      <c r="AC65" s="26"/>
      <c r="AD65" s="26"/>
      <c r="AE65" s="26"/>
      <c r="AF65" s="26"/>
      <c r="AG65" s="29"/>
      <c r="AH65" s="26"/>
      <c r="AI65" s="26"/>
      <c r="AJ65" s="26"/>
      <c r="AK65" s="26"/>
      <c r="AL65" s="26"/>
    </row>
    <row r="66" spans="1:38" s="2" customFormat="1" ht="12.75">
      <c r="A66" s="26"/>
      <c r="B66" s="26"/>
      <c r="C66" s="29"/>
      <c r="D66" s="26"/>
      <c r="E66" s="26"/>
      <c r="F66" s="26"/>
      <c r="G66" s="26"/>
      <c r="H66" s="26"/>
      <c r="I66" s="29"/>
      <c r="J66" s="28"/>
      <c r="K66" s="26"/>
      <c r="L66" s="26"/>
      <c r="M66" s="26"/>
      <c r="N66" s="26"/>
      <c r="O66" s="29"/>
      <c r="P66" s="26"/>
      <c r="Q66" s="26"/>
      <c r="R66" s="26"/>
      <c r="S66" s="26"/>
      <c r="T66" s="26"/>
      <c r="U66" s="29"/>
      <c r="V66" s="26"/>
      <c r="W66" s="26"/>
      <c r="X66" s="26"/>
      <c r="Y66" s="26"/>
      <c r="Z66" s="26"/>
      <c r="AA66" s="29"/>
      <c r="AB66" s="26"/>
      <c r="AC66" s="26"/>
      <c r="AD66" s="26"/>
      <c r="AE66" s="26"/>
      <c r="AF66" s="26"/>
      <c r="AG66" s="29"/>
      <c r="AH66" s="26"/>
      <c r="AI66" s="26"/>
      <c r="AJ66" s="26"/>
      <c r="AK66" s="26"/>
      <c r="AL66" s="26"/>
    </row>
    <row r="67" spans="1:38" s="2" customFormat="1" ht="12.75">
      <c r="A67" s="26"/>
      <c r="B67" s="26"/>
      <c r="C67" s="29"/>
      <c r="D67" s="26"/>
      <c r="E67" s="26"/>
      <c r="F67" s="26"/>
      <c r="G67" s="26"/>
      <c r="H67" s="26"/>
      <c r="I67" s="29"/>
      <c r="J67" s="28"/>
      <c r="K67" s="26"/>
      <c r="L67" s="26"/>
      <c r="M67" s="26"/>
      <c r="N67" s="26"/>
      <c r="O67" s="29"/>
      <c r="P67" s="26"/>
      <c r="Q67" s="26"/>
      <c r="R67" s="26"/>
      <c r="S67" s="26"/>
      <c r="T67" s="26"/>
      <c r="U67" s="29"/>
      <c r="V67" s="26"/>
      <c r="W67" s="26"/>
      <c r="X67" s="26"/>
      <c r="Y67" s="26"/>
      <c r="Z67" s="26"/>
      <c r="AA67" s="29"/>
      <c r="AB67" s="26"/>
      <c r="AC67" s="26"/>
      <c r="AD67" s="26"/>
      <c r="AE67" s="26"/>
      <c r="AF67" s="26"/>
      <c r="AG67" s="29"/>
      <c r="AH67" s="26"/>
      <c r="AI67" s="26"/>
      <c r="AJ67" s="26"/>
      <c r="AK67" s="26"/>
      <c r="AL67" s="26"/>
    </row>
    <row r="68" spans="1:38" s="2" customFormat="1" ht="12.75">
      <c r="A68" s="26"/>
      <c r="B68" s="26"/>
      <c r="C68" s="29"/>
      <c r="D68" s="26"/>
      <c r="E68" s="26"/>
      <c r="F68" s="26"/>
      <c r="G68" s="26"/>
      <c r="H68" s="26"/>
      <c r="I68" s="29"/>
      <c r="J68" s="28"/>
      <c r="K68" s="26"/>
      <c r="L68" s="26"/>
      <c r="M68" s="26"/>
      <c r="N68" s="26"/>
      <c r="O68" s="29"/>
      <c r="P68" s="26"/>
      <c r="Q68" s="26"/>
      <c r="R68" s="26"/>
      <c r="S68" s="26"/>
      <c r="T68" s="26"/>
      <c r="U68" s="29"/>
      <c r="V68" s="26"/>
      <c r="W68" s="26"/>
      <c r="X68" s="26"/>
      <c r="Y68" s="26"/>
      <c r="Z68" s="26"/>
      <c r="AA68" s="29"/>
      <c r="AB68" s="26"/>
      <c r="AC68" s="26"/>
      <c r="AD68" s="26"/>
      <c r="AE68" s="26"/>
      <c r="AF68" s="26"/>
      <c r="AG68" s="29"/>
      <c r="AH68" s="26"/>
      <c r="AI68" s="26"/>
      <c r="AJ68" s="26"/>
      <c r="AK68" s="26"/>
      <c r="AL68" s="26"/>
    </row>
    <row r="69" spans="1:38" s="2" customFormat="1" ht="12.75">
      <c r="A69" s="26"/>
      <c r="B69" s="26"/>
      <c r="C69" s="29"/>
      <c r="D69" s="26"/>
      <c r="E69" s="26"/>
      <c r="F69" s="26"/>
      <c r="G69" s="26"/>
      <c r="H69" s="26"/>
      <c r="I69" s="29"/>
      <c r="J69" s="28"/>
      <c r="K69" s="26"/>
      <c r="L69" s="26"/>
      <c r="M69" s="26"/>
      <c r="N69" s="26"/>
      <c r="O69" s="29"/>
      <c r="P69" s="26"/>
      <c r="Q69" s="26"/>
      <c r="R69" s="26"/>
      <c r="S69" s="26"/>
      <c r="T69" s="26"/>
      <c r="U69" s="29"/>
      <c r="V69" s="26"/>
      <c r="W69" s="26"/>
      <c r="X69" s="26"/>
      <c r="Y69" s="26"/>
      <c r="Z69" s="26"/>
      <c r="AA69" s="29"/>
      <c r="AB69" s="26"/>
      <c r="AC69" s="26"/>
      <c r="AD69" s="26"/>
      <c r="AE69" s="26"/>
      <c r="AF69" s="26"/>
      <c r="AG69" s="29"/>
      <c r="AH69" s="26"/>
      <c r="AI69" s="26"/>
      <c r="AJ69" s="26"/>
      <c r="AK69" s="26"/>
      <c r="AL69" s="26"/>
    </row>
    <row r="70" spans="1:38" s="2" customFormat="1" ht="12.75">
      <c r="A70" s="26"/>
      <c r="B70" s="26"/>
      <c r="C70" s="29"/>
      <c r="D70" s="26"/>
      <c r="E70" s="26"/>
      <c r="F70" s="26"/>
      <c r="G70" s="26"/>
      <c r="H70" s="26"/>
      <c r="I70" s="29"/>
      <c r="J70" s="28"/>
      <c r="K70" s="26"/>
      <c r="L70" s="26"/>
      <c r="M70" s="26"/>
      <c r="N70" s="26"/>
      <c r="O70" s="29"/>
      <c r="P70" s="26"/>
      <c r="Q70" s="26"/>
      <c r="R70" s="26"/>
      <c r="S70" s="26"/>
      <c r="T70" s="26"/>
      <c r="U70" s="29"/>
      <c r="V70" s="26"/>
      <c r="W70" s="26"/>
      <c r="X70" s="26"/>
      <c r="Y70" s="26"/>
      <c r="Z70" s="26"/>
      <c r="AA70" s="29"/>
      <c r="AB70" s="26"/>
      <c r="AC70" s="26"/>
      <c r="AD70" s="26"/>
      <c r="AE70" s="26"/>
      <c r="AF70" s="26"/>
      <c r="AG70" s="29"/>
      <c r="AH70" s="26"/>
      <c r="AI70" s="26"/>
      <c r="AJ70" s="26"/>
      <c r="AK70" s="26"/>
      <c r="AL70" s="26"/>
    </row>
    <row r="71" spans="1:38" s="2" customFormat="1" ht="12.75">
      <c r="A71" s="26"/>
      <c r="B71" s="26"/>
      <c r="C71" s="29"/>
      <c r="D71" s="26"/>
      <c r="E71" s="26"/>
      <c r="F71" s="26"/>
      <c r="G71" s="26"/>
      <c r="H71" s="26"/>
      <c r="I71" s="29"/>
      <c r="J71" s="28"/>
      <c r="K71" s="26"/>
      <c r="L71" s="26"/>
      <c r="M71" s="26"/>
      <c r="N71" s="26"/>
      <c r="O71" s="29"/>
      <c r="P71" s="26"/>
      <c r="Q71" s="26"/>
      <c r="R71" s="26"/>
      <c r="S71" s="26"/>
      <c r="T71" s="26"/>
      <c r="U71" s="29"/>
      <c r="V71" s="26"/>
      <c r="W71" s="26"/>
      <c r="X71" s="26"/>
      <c r="Y71" s="26"/>
      <c r="Z71" s="26"/>
      <c r="AA71" s="29"/>
      <c r="AB71" s="26"/>
      <c r="AC71" s="26"/>
      <c r="AD71" s="26"/>
      <c r="AE71" s="26"/>
      <c r="AF71" s="26"/>
      <c r="AG71" s="29"/>
      <c r="AH71" s="26"/>
      <c r="AI71" s="26"/>
      <c r="AJ71" s="26"/>
      <c r="AK71" s="26"/>
      <c r="AL71" s="26"/>
    </row>
    <row r="72" spans="1:38" s="2" customFormat="1" ht="12.75">
      <c r="A72" s="26"/>
      <c r="B72" s="26"/>
      <c r="C72" s="29"/>
      <c r="D72" s="26"/>
      <c r="E72" s="26"/>
      <c r="F72" s="26"/>
      <c r="G72" s="26"/>
      <c r="H72" s="26"/>
      <c r="I72" s="29"/>
      <c r="J72" s="28"/>
      <c r="K72" s="26"/>
      <c r="L72" s="26"/>
      <c r="M72" s="26"/>
      <c r="N72" s="26"/>
      <c r="O72" s="29"/>
      <c r="P72" s="26"/>
      <c r="Q72" s="26"/>
      <c r="R72" s="26"/>
      <c r="S72" s="26"/>
      <c r="T72" s="26"/>
      <c r="U72" s="29"/>
      <c r="V72" s="26"/>
      <c r="W72" s="26"/>
      <c r="X72" s="26"/>
      <c r="Y72" s="26"/>
      <c r="Z72" s="26"/>
      <c r="AA72" s="29"/>
      <c r="AB72" s="26"/>
      <c r="AC72" s="26"/>
      <c r="AD72" s="26"/>
      <c r="AE72" s="26"/>
      <c r="AF72" s="26"/>
      <c r="AG72" s="29"/>
      <c r="AH72" s="26"/>
      <c r="AI72" s="26"/>
      <c r="AJ72" s="26"/>
      <c r="AK72" s="26"/>
      <c r="AL72" s="26"/>
    </row>
    <row r="73" spans="1:38" s="2" customFormat="1" ht="12.75">
      <c r="A73" s="26"/>
      <c r="B73" s="26"/>
      <c r="C73" s="29"/>
      <c r="D73" s="26"/>
      <c r="E73" s="26"/>
      <c r="F73" s="26"/>
      <c r="G73" s="26"/>
      <c r="H73" s="26"/>
      <c r="I73" s="29"/>
      <c r="J73" s="28"/>
      <c r="K73" s="26"/>
      <c r="L73" s="26"/>
      <c r="M73" s="26"/>
      <c r="N73" s="26"/>
      <c r="O73" s="29"/>
      <c r="P73" s="26"/>
      <c r="Q73" s="26"/>
      <c r="R73" s="26"/>
      <c r="S73" s="26"/>
      <c r="T73" s="26"/>
      <c r="U73" s="29"/>
      <c r="V73" s="26"/>
      <c r="W73" s="26"/>
      <c r="X73" s="26"/>
      <c r="Y73" s="26"/>
      <c r="Z73" s="26"/>
      <c r="AA73" s="29"/>
      <c r="AB73" s="26"/>
      <c r="AC73" s="26"/>
      <c r="AD73" s="26"/>
      <c r="AE73" s="26"/>
      <c r="AF73" s="26"/>
      <c r="AG73" s="29"/>
      <c r="AH73" s="26"/>
      <c r="AI73" s="26"/>
      <c r="AJ73" s="26"/>
      <c r="AK73" s="26"/>
      <c r="AL73" s="26"/>
    </row>
    <row r="74" spans="1:38" s="2" customFormat="1" ht="12.75">
      <c r="A74" s="26"/>
      <c r="B74" s="26"/>
      <c r="C74" s="29"/>
      <c r="D74" s="26"/>
      <c r="E74" s="26"/>
      <c r="F74" s="26"/>
      <c r="G74" s="26"/>
      <c r="H74" s="26"/>
      <c r="I74" s="29"/>
      <c r="J74" s="28"/>
      <c r="K74" s="26"/>
      <c r="L74" s="26"/>
      <c r="M74" s="26"/>
      <c r="N74" s="26"/>
      <c r="O74" s="29"/>
      <c r="P74" s="26"/>
      <c r="Q74" s="26"/>
      <c r="R74" s="26"/>
      <c r="S74" s="26"/>
      <c r="T74" s="26"/>
      <c r="U74" s="29"/>
      <c r="V74" s="26"/>
      <c r="W74" s="26"/>
      <c r="X74" s="26"/>
      <c r="Y74" s="26"/>
      <c r="Z74" s="26"/>
      <c r="AA74" s="29"/>
      <c r="AB74" s="26"/>
      <c r="AC74" s="26"/>
      <c r="AD74" s="26"/>
      <c r="AE74" s="26"/>
      <c r="AF74" s="26"/>
      <c r="AG74" s="29"/>
      <c r="AH74" s="26"/>
      <c r="AI74" s="26"/>
      <c r="AJ74" s="26"/>
      <c r="AK74" s="26"/>
      <c r="AL74" s="26"/>
    </row>
    <row r="75" spans="1:38" s="2" customFormat="1" ht="12.75">
      <c r="A75" s="26"/>
      <c r="B75" s="26"/>
      <c r="C75" s="29"/>
      <c r="D75" s="26"/>
      <c r="E75" s="26"/>
      <c r="F75" s="26"/>
      <c r="G75" s="26"/>
      <c r="H75" s="26"/>
      <c r="I75" s="29"/>
      <c r="J75" s="28"/>
      <c r="K75" s="26"/>
      <c r="L75" s="26"/>
      <c r="M75" s="26"/>
      <c r="N75" s="26"/>
      <c r="O75" s="29"/>
      <c r="P75" s="26"/>
      <c r="Q75" s="26"/>
      <c r="R75" s="26"/>
      <c r="S75" s="26"/>
      <c r="T75" s="26"/>
      <c r="U75" s="29"/>
      <c r="V75" s="26"/>
      <c r="W75" s="26"/>
      <c r="X75" s="26"/>
      <c r="Y75" s="26"/>
      <c r="Z75" s="26"/>
      <c r="AA75" s="29"/>
      <c r="AB75" s="26"/>
      <c r="AC75" s="26"/>
      <c r="AD75" s="26"/>
      <c r="AE75" s="26"/>
      <c r="AF75" s="26"/>
      <c r="AG75" s="29"/>
      <c r="AH75" s="26"/>
      <c r="AI75" s="26"/>
      <c r="AJ75" s="26"/>
      <c r="AK75" s="26"/>
      <c r="AL75" s="26"/>
    </row>
    <row r="76" spans="1:38" s="2" customFormat="1" ht="12.75">
      <c r="A76" s="26"/>
      <c r="B76" s="26"/>
      <c r="C76" s="29"/>
      <c r="D76" s="26"/>
      <c r="E76" s="26"/>
      <c r="F76" s="26"/>
      <c r="G76" s="26"/>
      <c r="H76" s="26"/>
      <c r="I76" s="29"/>
      <c r="J76" s="28"/>
      <c r="K76" s="26"/>
      <c r="L76" s="26"/>
      <c r="M76" s="26"/>
      <c r="N76" s="26"/>
      <c r="O76" s="29"/>
      <c r="P76" s="26"/>
      <c r="Q76" s="26"/>
      <c r="R76" s="26"/>
      <c r="S76" s="26"/>
      <c r="T76" s="26"/>
      <c r="U76" s="29"/>
      <c r="V76" s="26"/>
      <c r="W76" s="26"/>
      <c r="X76" s="26"/>
      <c r="Y76" s="26"/>
      <c r="Z76" s="26"/>
      <c r="AA76" s="29"/>
      <c r="AB76" s="26"/>
      <c r="AC76" s="26"/>
      <c r="AD76" s="26"/>
      <c r="AE76" s="26"/>
      <c r="AF76" s="26"/>
      <c r="AG76" s="29"/>
      <c r="AH76" s="26"/>
      <c r="AI76" s="26"/>
      <c r="AJ76" s="26"/>
      <c r="AK76" s="26"/>
      <c r="AL76" s="26"/>
    </row>
    <row r="77" spans="1:38" s="2" customFormat="1" ht="12.75">
      <c r="A77" s="26"/>
      <c r="B77" s="26"/>
      <c r="C77" s="29"/>
      <c r="D77" s="26"/>
      <c r="E77" s="26"/>
      <c r="F77" s="26"/>
      <c r="G77" s="26"/>
      <c r="H77" s="26"/>
      <c r="I77" s="29"/>
      <c r="J77" s="28"/>
      <c r="K77" s="26"/>
      <c r="L77" s="26"/>
      <c r="M77" s="26"/>
      <c r="N77" s="26"/>
      <c r="O77" s="29"/>
      <c r="P77" s="26"/>
      <c r="Q77" s="26"/>
      <c r="R77" s="26"/>
      <c r="S77" s="26"/>
      <c r="T77" s="26"/>
      <c r="U77" s="29"/>
      <c r="V77" s="26"/>
      <c r="W77" s="26"/>
      <c r="X77" s="26"/>
      <c r="Y77" s="26"/>
      <c r="Z77" s="26"/>
      <c r="AA77" s="29"/>
      <c r="AB77" s="26"/>
      <c r="AC77" s="26"/>
      <c r="AD77" s="26"/>
      <c r="AE77" s="26"/>
      <c r="AF77" s="26"/>
      <c r="AG77" s="29"/>
      <c r="AH77" s="26"/>
      <c r="AI77" s="26"/>
      <c r="AJ77" s="26"/>
      <c r="AK77" s="26"/>
      <c r="AL77" s="26"/>
    </row>
    <row r="78" spans="1:38" s="2" customFormat="1" ht="12.75">
      <c r="A78" s="26"/>
      <c r="B78" s="26"/>
      <c r="C78" s="29"/>
      <c r="D78" s="26"/>
      <c r="E78" s="26"/>
      <c r="F78" s="26"/>
      <c r="G78" s="26"/>
      <c r="H78" s="26"/>
      <c r="I78" s="29"/>
      <c r="J78" s="28"/>
      <c r="K78" s="26"/>
      <c r="L78" s="26"/>
      <c r="M78" s="26"/>
      <c r="N78" s="26"/>
      <c r="O78" s="29"/>
      <c r="P78" s="26"/>
      <c r="Q78" s="26"/>
      <c r="R78" s="26"/>
      <c r="S78" s="26"/>
      <c r="T78" s="26"/>
      <c r="U78" s="29"/>
      <c r="V78" s="26"/>
      <c r="W78" s="26"/>
      <c r="X78" s="26"/>
      <c r="Y78" s="26"/>
      <c r="Z78" s="26"/>
      <c r="AA78" s="29"/>
      <c r="AB78" s="26"/>
      <c r="AC78" s="26"/>
      <c r="AD78" s="26"/>
      <c r="AE78" s="26"/>
      <c r="AF78" s="26"/>
      <c r="AG78" s="29"/>
      <c r="AH78" s="26"/>
      <c r="AI78" s="26"/>
      <c r="AJ78" s="26"/>
      <c r="AK78" s="26"/>
      <c r="AL78" s="26"/>
    </row>
    <row r="79" spans="1:38" s="2" customFormat="1" ht="12.75">
      <c r="A79" s="26"/>
      <c r="B79" s="26"/>
      <c r="C79" s="29"/>
      <c r="D79" s="26"/>
      <c r="E79" s="26"/>
      <c r="F79" s="26"/>
      <c r="G79" s="26"/>
      <c r="H79" s="26"/>
      <c r="I79" s="29"/>
      <c r="J79" s="28"/>
      <c r="K79" s="26"/>
      <c r="L79" s="26"/>
      <c r="M79" s="26"/>
      <c r="N79" s="26"/>
      <c r="O79" s="29"/>
      <c r="P79" s="26"/>
      <c r="Q79" s="26"/>
      <c r="R79" s="26"/>
      <c r="S79" s="26"/>
      <c r="T79" s="26"/>
      <c r="U79" s="29"/>
      <c r="V79" s="26"/>
      <c r="W79" s="26"/>
      <c r="X79" s="26"/>
      <c r="Y79" s="26"/>
      <c r="Z79" s="26"/>
      <c r="AA79" s="29"/>
      <c r="AB79" s="26"/>
      <c r="AC79" s="26"/>
      <c r="AD79" s="26"/>
      <c r="AE79" s="26"/>
      <c r="AF79" s="26"/>
      <c r="AG79" s="29"/>
      <c r="AH79" s="26"/>
      <c r="AI79" s="26"/>
      <c r="AJ79" s="26"/>
      <c r="AK79" s="26"/>
      <c r="AL79" s="26"/>
    </row>
    <row r="80" spans="1:38" s="2" customFormat="1" ht="12.75">
      <c r="A80" s="26"/>
      <c r="B80" s="26"/>
      <c r="C80" s="29"/>
      <c r="D80" s="26"/>
      <c r="E80" s="26"/>
      <c r="F80" s="26"/>
      <c r="G80" s="26"/>
      <c r="H80" s="26"/>
      <c r="I80" s="29"/>
      <c r="J80" s="28"/>
      <c r="K80" s="26"/>
      <c r="L80" s="26"/>
      <c r="M80" s="26"/>
      <c r="N80" s="26"/>
      <c r="O80" s="29"/>
      <c r="P80" s="26"/>
      <c r="Q80" s="26"/>
      <c r="R80" s="26"/>
      <c r="S80" s="26"/>
      <c r="T80" s="26"/>
      <c r="U80" s="29"/>
      <c r="V80" s="26"/>
      <c r="W80" s="26"/>
      <c r="X80" s="26"/>
      <c r="Y80" s="26"/>
      <c r="Z80" s="26"/>
      <c r="AA80" s="29"/>
      <c r="AB80" s="26"/>
      <c r="AC80" s="26"/>
      <c r="AD80" s="26"/>
      <c r="AE80" s="26"/>
      <c r="AF80" s="26"/>
      <c r="AG80" s="29"/>
      <c r="AH80" s="26"/>
      <c r="AI80" s="26"/>
      <c r="AJ80" s="26"/>
      <c r="AK80" s="26"/>
      <c r="AL80" s="26"/>
    </row>
    <row r="81" spans="1:38" s="2" customFormat="1" ht="12.75">
      <c r="A81" s="26"/>
      <c r="B81" s="26"/>
      <c r="C81" s="29"/>
      <c r="D81" s="26"/>
      <c r="E81" s="26"/>
      <c r="F81" s="26"/>
      <c r="G81" s="26"/>
      <c r="H81" s="26"/>
      <c r="I81" s="29"/>
      <c r="J81" s="28"/>
      <c r="K81" s="26"/>
      <c r="L81" s="26"/>
      <c r="M81" s="26"/>
      <c r="N81" s="26"/>
      <c r="O81" s="29"/>
      <c r="P81" s="26"/>
      <c r="Q81" s="26"/>
      <c r="R81" s="26"/>
      <c r="S81" s="26"/>
      <c r="T81" s="26"/>
      <c r="U81" s="29"/>
      <c r="V81" s="26"/>
      <c r="W81" s="26"/>
      <c r="X81" s="26"/>
      <c r="Y81" s="26"/>
      <c r="Z81" s="26"/>
      <c r="AA81" s="29"/>
      <c r="AB81" s="26"/>
      <c r="AC81" s="26"/>
      <c r="AD81" s="26"/>
      <c r="AE81" s="26"/>
      <c r="AF81" s="26"/>
      <c r="AG81" s="29"/>
      <c r="AH81" s="26"/>
      <c r="AI81" s="26"/>
      <c r="AJ81" s="26"/>
      <c r="AK81" s="26"/>
      <c r="AL81" s="26"/>
    </row>
    <row r="82" spans="1:38" s="2" customFormat="1" ht="12.75">
      <c r="A82" s="26"/>
      <c r="B82" s="26"/>
      <c r="C82" s="29"/>
      <c r="D82" s="26"/>
      <c r="E82" s="26"/>
      <c r="F82" s="26"/>
      <c r="G82" s="26"/>
      <c r="H82" s="26"/>
      <c r="I82" s="29"/>
      <c r="J82" s="28"/>
      <c r="K82" s="26"/>
      <c r="L82" s="26"/>
      <c r="M82" s="26"/>
      <c r="N82" s="26"/>
      <c r="O82" s="29"/>
      <c r="P82" s="26"/>
      <c r="Q82" s="26"/>
      <c r="R82" s="26"/>
      <c r="S82" s="26"/>
      <c r="T82" s="26"/>
      <c r="U82" s="29"/>
      <c r="V82" s="26"/>
      <c r="W82" s="26"/>
      <c r="X82" s="26"/>
      <c r="Y82" s="26"/>
      <c r="Z82" s="26"/>
      <c r="AA82" s="29"/>
      <c r="AB82" s="26"/>
      <c r="AC82" s="26"/>
      <c r="AD82" s="26"/>
      <c r="AE82" s="26"/>
      <c r="AF82" s="26"/>
      <c r="AG82" s="29"/>
      <c r="AH82" s="26"/>
      <c r="AI82" s="26"/>
      <c r="AJ82" s="26"/>
      <c r="AK82" s="26"/>
      <c r="AL82" s="26"/>
    </row>
    <row r="83" spans="1:38" s="2" customFormat="1" ht="12.75">
      <c r="A83" s="26"/>
      <c r="B83" s="26"/>
      <c r="C83" s="29"/>
      <c r="D83" s="26"/>
      <c r="E83" s="26"/>
      <c r="F83" s="26"/>
      <c r="G83" s="26"/>
      <c r="H83" s="26"/>
      <c r="I83" s="29"/>
      <c r="J83" s="28"/>
      <c r="K83" s="26"/>
      <c r="L83" s="26"/>
      <c r="M83" s="26"/>
      <c r="N83" s="26"/>
      <c r="O83" s="29"/>
      <c r="P83" s="26"/>
      <c r="Q83" s="26"/>
      <c r="R83" s="26"/>
      <c r="S83" s="26"/>
      <c r="T83" s="26"/>
      <c r="U83" s="29"/>
      <c r="V83" s="26"/>
      <c r="W83" s="26"/>
      <c r="X83" s="26"/>
      <c r="Y83" s="26"/>
      <c r="Z83" s="26"/>
      <c r="AA83" s="29"/>
      <c r="AB83" s="26"/>
      <c r="AC83" s="26"/>
      <c r="AD83" s="26"/>
      <c r="AE83" s="26"/>
      <c r="AF83" s="26"/>
      <c r="AG83" s="29"/>
      <c r="AH83" s="26"/>
      <c r="AI83" s="26"/>
      <c r="AJ83" s="26"/>
      <c r="AK83" s="26"/>
      <c r="AL83" s="26"/>
    </row>
    <row r="84" spans="1:38" s="2" customFormat="1" ht="12.75">
      <c r="A84" s="26"/>
      <c r="B84" s="26"/>
      <c r="C84" s="29"/>
      <c r="D84" s="26"/>
      <c r="E84" s="26"/>
      <c r="F84" s="26"/>
      <c r="G84" s="26"/>
      <c r="H84" s="26"/>
      <c r="I84" s="29"/>
      <c r="J84" s="28"/>
      <c r="K84" s="26"/>
      <c r="L84" s="26"/>
      <c r="M84" s="26"/>
      <c r="N84" s="26"/>
      <c r="O84" s="29"/>
      <c r="P84" s="26"/>
      <c r="Q84" s="26"/>
      <c r="R84" s="26"/>
      <c r="S84" s="26"/>
      <c r="T84" s="26"/>
      <c r="U84" s="29"/>
      <c r="V84" s="26"/>
      <c r="W84" s="26"/>
      <c r="X84" s="26"/>
      <c r="Y84" s="26"/>
      <c r="Z84" s="26"/>
      <c r="AA84" s="29"/>
      <c r="AB84" s="26"/>
      <c r="AC84" s="26"/>
      <c r="AD84" s="26"/>
      <c r="AE84" s="26"/>
      <c r="AF84" s="26"/>
      <c r="AG84" s="29"/>
      <c r="AH84" s="26"/>
      <c r="AI84" s="26"/>
      <c r="AJ84" s="26"/>
      <c r="AK84" s="26"/>
      <c r="AL84" s="26"/>
    </row>
    <row r="85" spans="1:38" s="2" customFormat="1" ht="12.75">
      <c r="A85" s="26"/>
      <c r="B85" s="26"/>
      <c r="C85" s="29"/>
      <c r="D85" s="26"/>
      <c r="E85" s="26"/>
      <c r="F85" s="26"/>
      <c r="G85" s="26"/>
      <c r="H85" s="26"/>
      <c r="I85" s="29"/>
      <c r="J85" s="28"/>
      <c r="K85" s="26"/>
      <c r="L85" s="26"/>
      <c r="M85" s="26"/>
      <c r="N85" s="26"/>
      <c r="O85" s="29"/>
      <c r="P85" s="26"/>
      <c r="Q85" s="26"/>
      <c r="R85" s="26"/>
      <c r="S85" s="26"/>
      <c r="T85" s="26"/>
      <c r="U85" s="29"/>
      <c r="V85" s="26"/>
      <c r="W85" s="26"/>
      <c r="X85" s="26"/>
      <c r="Y85" s="26"/>
      <c r="Z85" s="26"/>
      <c r="AA85" s="29"/>
      <c r="AB85" s="26"/>
      <c r="AC85" s="26"/>
      <c r="AD85" s="26"/>
      <c r="AE85" s="26"/>
      <c r="AF85" s="26"/>
      <c r="AG85" s="29"/>
      <c r="AH85" s="26"/>
      <c r="AI85" s="26"/>
      <c r="AJ85" s="26"/>
      <c r="AK85" s="26"/>
      <c r="AL85" s="26"/>
    </row>
    <row r="86" spans="1:38" s="2" customFormat="1" ht="12.75">
      <c r="A86" s="26"/>
      <c r="B86" s="26"/>
      <c r="C86" s="29"/>
      <c r="D86" s="26"/>
      <c r="E86" s="26"/>
      <c r="F86" s="26"/>
      <c r="G86" s="26"/>
      <c r="H86" s="26"/>
      <c r="I86" s="29"/>
      <c r="J86" s="28"/>
      <c r="K86" s="26"/>
      <c r="L86" s="26"/>
      <c r="M86" s="26"/>
      <c r="N86" s="26"/>
      <c r="O86" s="29"/>
      <c r="P86" s="26"/>
      <c r="Q86" s="26"/>
      <c r="R86" s="26"/>
      <c r="S86" s="26"/>
      <c r="T86" s="26"/>
      <c r="U86" s="29"/>
      <c r="V86" s="26"/>
      <c r="W86" s="26"/>
      <c r="X86" s="26"/>
      <c r="Y86" s="26"/>
      <c r="Z86" s="26"/>
      <c r="AA86" s="29"/>
      <c r="AB86" s="26"/>
      <c r="AC86" s="26"/>
      <c r="AD86" s="26"/>
      <c r="AE86" s="26"/>
      <c r="AF86" s="26"/>
      <c r="AG86" s="29"/>
      <c r="AH86" s="26"/>
      <c r="AI86" s="26"/>
      <c r="AJ86" s="26"/>
      <c r="AK86" s="26"/>
      <c r="AL86" s="26"/>
    </row>
    <row r="87" spans="1:38" s="2" customFormat="1" ht="12.75">
      <c r="A87" s="26"/>
      <c r="B87" s="26"/>
      <c r="C87" s="29"/>
      <c r="D87" s="26"/>
      <c r="E87" s="26"/>
      <c r="F87" s="26"/>
      <c r="G87" s="26"/>
      <c r="H87" s="26"/>
      <c r="I87" s="29"/>
      <c r="J87" s="28"/>
      <c r="K87" s="26"/>
      <c r="L87" s="26"/>
      <c r="M87" s="26"/>
      <c r="N87" s="26"/>
      <c r="O87" s="29"/>
      <c r="P87" s="26"/>
      <c r="Q87" s="26"/>
      <c r="R87" s="26"/>
      <c r="S87" s="26"/>
      <c r="T87" s="26"/>
      <c r="U87" s="29"/>
      <c r="V87" s="26"/>
      <c r="W87" s="26"/>
      <c r="X87" s="26"/>
      <c r="Y87" s="26"/>
      <c r="Z87" s="26"/>
      <c r="AA87" s="29"/>
      <c r="AB87" s="26"/>
      <c r="AC87" s="26"/>
      <c r="AD87" s="26"/>
      <c r="AE87" s="26"/>
      <c r="AF87" s="26"/>
      <c r="AG87" s="29"/>
      <c r="AH87" s="26"/>
      <c r="AI87" s="26"/>
      <c r="AJ87" s="26"/>
      <c r="AK87" s="26"/>
      <c r="AL87" s="26"/>
    </row>
    <row r="88" spans="1:38" s="2" customFormat="1" ht="12.75">
      <c r="A88" s="26"/>
      <c r="B88" s="26"/>
      <c r="C88" s="29"/>
      <c r="D88" s="26"/>
      <c r="E88" s="26"/>
      <c r="F88" s="26"/>
      <c r="G88" s="26"/>
      <c r="H88" s="26"/>
      <c r="I88" s="29"/>
      <c r="J88" s="28"/>
      <c r="K88" s="26"/>
      <c r="L88" s="26"/>
      <c r="M88" s="26"/>
      <c r="N88" s="26"/>
      <c r="O88" s="29"/>
      <c r="P88" s="26"/>
      <c r="Q88" s="26"/>
      <c r="R88" s="26"/>
      <c r="S88" s="26"/>
      <c r="T88" s="26"/>
      <c r="U88" s="29"/>
      <c r="V88" s="26"/>
      <c r="W88" s="26"/>
      <c r="X88" s="26"/>
      <c r="Y88" s="26"/>
      <c r="Z88" s="26"/>
      <c r="AA88" s="29"/>
      <c r="AB88" s="26"/>
      <c r="AC88" s="26"/>
      <c r="AD88" s="26"/>
      <c r="AE88" s="26"/>
      <c r="AF88" s="26"/>
      <c r="AG88" s="29"/>
      <c r="AH88" s="26"/>
      <c r="AI88" s="26"/>
      <c r="AJ88" s="26"/>
      <c r="AK88" s="26"/>
      <c r="AL88" s="26"/>
    </row>
    <row r="89" spans="1:38" s="2" customFormat="1" ht="12.75">
      <c r="A89" s="26"/>
      <c r="B89" s="26"/>
      <c r="C89" s="29"/>
      <c r="D89" s="26"/>
      <c r="E89" s="26"/>
      <c r="F89" s="26"/>
      <c r="G89" s="26"/>
      <c r="H89" s="26"/>
      <c r="I89" s="29"/>
      <c r="J89" s="28"/>
      <c r="K89" s="26"/>
      <c r="L89" s="26"/>
      <c r="M89" s="26"/>
      <c r="N89" s="26"/>
      <c r="O89" s="29"/>
      <c r="P89" s="26"/>
      <c r="Q89" s="26"/>
      <c r="R89" s="26"/>
      <c r="S89" s="26"/>
      <c r="T89" s="26"/>
      <c r="U89" s="29"/>
      <c r="V89" s="26"/>
      <c r="W89" s="26"/>
      <c r="X89" s="26"/>
      <c r="Y89" s="26"/>
      <c r="Z89" s="26"/>
      <c r="AA89" s="29"/>
      <c r="AB89" s="26"/>
      <c r="AC89" s="26"/>
      <c r="AD89" s="26"/>
      <c r="AE89" s="26"/>
      <c r="AF89" s="26"/>
      <c r="AG89" s="29"/>
      <c r="AH89" s="26"/>
      <c r="AI89" s="26"/>
      <c r="AJ89" s="26"/>
      <c r="AK89" s="26"/>
      <c r="AL89" s="26"/>
    </row>
    <row r="90" spans="1:38" s="2" customFormat="1" ht="12.75">
      <c r="A90" s="26"/>
      <c r="B90" s="26"/>
      <c r="C90" s="29"/>
      <c r="D90" s="26"/>
      <c r="E90" s="26"/>
      <c r="F90" s="26"/>
      <c r="G90" s="26"/>
      <c r="H90" s="26"/>
      <c r="I90" s="29"/>
      <c r="J90" s="28"/>
      <c r="K90" s="26"/>
      <c r="L90" s="26"/>
      <c r="M90" s="26"/>
      <c r="N90" s="26"/>
      <c r="O90" s="29"/>
      <c r="P90" s="26"/>
      <c r="Q90" s="26"/>
      <c r="R90" s="26"/>
      <c r="S90" s="26"/>
      <c r="T90" s="26"/>
      <c r="U90" s="29"/>
      <c r="V90" s="26"/>
      <c r="W90" s="26"/>
      <c r="X90" s="26"/>
      <c r="Y90" s="26"/>
      <c r="Z90" s="26"/>
      <c r="AA90" s="29"/>
      <c r="AB90" s="26"/>
      <c r="AC90" s="26"/>
      <c r="AD90" s="26"/>
      <c r="AE90" s="26"/>
      <c r="AF90" s="26"/>
      <c r="AG90" s="29"/>
      <c r="AH90" s="26"/>
      <c r="AI90" s="26"/>
      <c r="AJ90" s="26"/>
      <c r="AK90" s="26"/>
      <c r="AL90" s="26"/>
    </row>
    <row r="91" spans="1:38" s="2" customFormat="1" ht="12.75">
      <c r="A91" s="26"/>
      <c r="B91" s="26"/>
      <c r="C91" s="29"/>
      <c r="D91" s="26"/>
      <c r="E91" s="26"/>
      <c r="F91" s="26"/>
      <c r="G91" s="26"/>
      <c r="H91" s="26"/>
      <c r="I91" s="29"/>
      <c r="J91" s="28"/>
      <c r="K91" s="26"/>
      <c r="L91" s="26"/>
      <c r="M91" s="26"/>
      <c r="N91" s="26"/>
      <c r="O91" s="29"/>
      <c r="P91" s="26"/>
      <c r="Q91" s="26"/>
      <c r="R91" s="26"/>
      <c r="S91" s="26"/>
      <c r="T91" s="26"/>
      <c r="U91" s="29"/>
      <c r="V91" s="26"/>
      <c r="W91" s="26"/>
      <c r="X91" s="26"/>
      <c r="Y91" s="26"/>
      <c r="Z91" s="26"/>
      <c r="AA91" s="29"/>
      <c r="AB91" s="26"/>
      <c r="AC91" s="26"/>
      <c r="AD91" s="26"/>
      <c r="AE91" s="26"/>
      <c r="AF91" s="26"/>
      <c r="AG91" s="29"/>
      <c r="AH91" s="26"/>
      <c r="AI91" s="26"/>
      <c r="AJ91" s="26"/>
      <c r="AK91" s="26"/>
      <c r="AL91" s="26"/>
    </row>
    <row r="92" spans="1:38" s="2" customFormat="1" ht="12.75">
      <c r="A92" s="26"/>
      <c r="B92" s="26"/>
      <c r="C92" s="29"/>
      <c r="D92" s="26"/>
      <c r="E92" s="26"/>
      <c r="F92" s="26"/>
      <c r="G92" s="26"/>
      <c r="H92" s="26"/>
      <c r="I92" s="29"/>
      <c r="J92" s="28"/>
      <c r="K92" s="26"/>
      <c r="L92" s="26"/>
      <c r="M92" s="26"/>
      <c r="N92" s="26"/>
      <c r="O92" s="29"/>
      <c r="P92" s="26"/>
      <c r="Q92" s="26"/>
      <c r="R92" s="26"/>
      <c r="S92" s="26"/>
      <c r="T92" s="26"/>
      <c r="U92" s="29"/>
      <c r="V92" s="26"/>
      <c r="W92" s="26"/>
      <c r="X92" s="26"/>
      <c r="Y92" s="26"/>
      <c r="Z92" s="26"/>
      <c r="AA92" s="29"/>
      <c r="AB92" s="26"/>
      <c r="AC92" s="26"/>
      <c r="AD92" s="26"/>
      <c r="AE92" s="26"/>
      <c r="AF92" s="26"/>
      <c r="AG92" s="29"/>
      <c r="AH92" s="26"/>
      <c r="AI92" s="26"/>
      <c r="AJ92" s="26"/>
      <c r="AK92" s="26"/>
      <c r="AL92" s="26"/>
    </row>
    <row r="93" spans="1:38" s="2" customFormat="1" ht="12.75">
      <c r="A93" s="26"/>
      <c r="B93" s="26"/>
      <c r="C93" s="29"/>
      <c r="D93" s="26"/>
      <c r="E93" s="26"/>
      <c r="F93" s="26"/>
      <c r="G93" s="26"/>
      <c r="H93" s="26"/>
      <c r="I93" s="29"/>
      <c r="J93" s="28"/>
      <c r="K93" s="26"/>
      <c r="L93" s="26"/>
      <c r="M93" s="26"/>
      <c r="N93" s="26"/>
      <c r="O93" s="29"/>
      <c r="P93" s="26"/>
      <c r="Q93" s="26"/>
      <c r="R93" s="26"/>
      <c r="S93" s="26"/>
      <c r="T93" s="26"/>
      <c r="U93" s="29"/>
      <c r="V93" s="26"/>
      <c r="W93" s="26"/>
      <c r="X93" s="26"/>
      <c r="Y93" s="26"/>
      <c r="Z93" s="26"/>
      <c r="AA93" s="29"/>
      <c r="AB93" s="26"/>
      <c r="AC93" s="26"/>
      <c r="AD93" s="26"/>
      <c r="AE93" s="26"/>
      <c r="AF93" s="26"/>
      <c r="AG93" s="29"/>
      <c r="AH93" s="26"/>
      <c r="AI93" s="26"/>
      <c r="AJ93" s="26"/>
      <c r="AK93" s="26"/>
      <c r="AL93" s="26"/>
    </row>
    <row r="94" spans="1:38" s="2" customFormat="1" ht="12.75">
      <c r="A94" s="26"/>
      <c r="B94" s="26"/>
      <c r="C94" s="29"/>
      <c r="D94" s="26"/>
      <c r="E94" s="26"/>
      <c r="F94" s="26"/>
      <c r="G94" s="26"/>
      <c r="H94" s="26"/>
      <c r="I94" s="29"/>
      <c r="J94" s="28"/>
      <c r="K94" s="26"/>
      <c r="L94" s="26"/>
      <c r="M94" s="26"/>
      <c r="N94" s="26"/>
      <c r="O94" s="29"/>
      <c r="P94" s="26"/>
      <c r="Q94" s="26"/>
      <c r="R94" s="26"/>
      <c r="S94" s="26"/>
      <c r="T94" s="26"/>
      <c r="U94" s="29"/>
      <c r="V94" s="26"/>
      <c r="W94" s="26"/>
      <c r="X94" s="26"/>
      <c r="Y94" s="26"/>
      <c r="Z94" s="26"/>
      <c r="AA94" s="29"/>
      <c r="AB94" s="26"/>
      <c r="AC94" s="26"/>
      <c r="AD94" s="26"/>
      <c r="AE94" s="26"/>
      <c r="AF94" s="26"/>
      <c r="AG94" s="29"/>
      <c r="AH94" s="26"/>
      <c r="AI94" s="26"/>
      <c r="AJ94" s="26"/>
      <c r="AK94" s="26"/>
      <c r="AL94" s="26"/>
    </row>
    <row r="95" spans="1:38" s="2" customFormat="1" ht="12.75">
      <c r="A95" s="26"/>
      <c r="B95" s="26"/>
      <c r="C95" s="29"/>
      <c r="D95" s="26"/>
      <c r="E95" s="26"/>
      <c r="F95" s="26"/>
      <c r="G95" s="26"/>
      <c r="H95" s="26"/>
      <c r="I95" s="29"/>
      <c r="J95" s="28"/>
      <c r="K95" s="26"/>
      <c r="L95" s="26"/>
      <c r="M95" s="26"/>
      <c r="N95" s="26"/>
      <c r="O95" s="29"/>
      <c r="P95" s="26"/>
      <c r="Q95" s="26"/>
      <c r="R95" s="26"/>
      <c r="S95" s="26"/>
      <c r="T95" s="26"/>
      <c r="U95" s="29"/>
      <c r="V95" s="26"/>
      <c r="W95" s="26"/>
      <c r="X95" s="26"/>
      <c r="Y95" s="26"/>
      <c r="Z95" s="26"/>
      <c r="AA95" s="29"/>
      <c r="AB95" s="26"/>
      <c r="AC95" s="26"/>
      <c r="AD95" s="26"/>
      <c r="AE95" s="26"/>
      <c r="AF95" s="26"/>
      <c r="AG95" s="29"/>
      <c r="AH95" s="26"/>
      <c r="AI95" s="26"/>
      <c r="AJ95" s="26"/>
      <c r="AK95" s="26"/>
      <c r="AL95" s="26"/>
    </row>
    <row r="96" spans="1:38" s="2" customFormat="1" ht="12.75">
      <c r="A96" s="26"/>
      <c r="B96" s="26"/>
      <c r="C96" s="29"/>
      <c r="D96" s="26"/>
      <c r="E96" s="26"/>
      <c r="F96" s="26"/>
      <c r="G96" s="26"/>
      <c r="H96" s="26"/>
      <c r="I96" s="29"/>
      <c r="J96" s="28"/>
      <c r="K96" s="26"/>
      <c r="L96" s="26"/>
      <c r="M96" s="26"/>
      <c r="N96" s="26"/>
      <c r="O96" s="29"/>
      <c r="P96" s="26"/>
      <c r="Q96" s="26"/>
      <c r="R96" s="26"/>
      <c r="S96" s="26"/>
      <c r="T96" s="26"/>
      <c r="U96" s="29"/>
      <c r="V96" s="26"/>
      <c r="W96" s="26"/>
      <c r="X96" s="26"/>
      <c r="Y96" s="26"/>
      <c r="Z96" s="26"/>
      <c r="AA96" s="29"/>
      <c r="AB96" s="26"/>
      <c r="AC96" s="26"/>
      <c r="AD96" s="26"/>
      <c r="AE96" s="26"/>
      <c r="AF96" s="26"/>
      <c r="AG96" s="29"/>
      <c r="AH96" s="26"/>
      <c r="AI96" s="26"/>
      <c r="AJ96" s="26"/>
      <c r="AK96" s="26"/>
      <c r="AL96" s="26"/>
    </row>
    <row r="97" spans="1:38" s="2" customFormat="1" ht="12.75">
      <c r="A97" s="26"/>
      <c r="B97" s="26"/>
      <c r="C97" s="29"/>
      <c r="D97" s="26"/>
      <c r="E97" s="26"/>
      <c r="F97" s="26"/>
      <c r="G97" s="26"/>
      <c r="H97" s="26"/>
      <c r="I97" s="29"/>
      <c r="J97" s="28"/>
      <c r="K97" s="26"/>
      <c r="L97" s="26"/>
      <c r="M97" s="26"/>
      <c r="N97" s="26"/>
      <c r="O97" s="29"/>
      <c r="P97" s="26"/>
      <c r="Q97" s="26"/>
      <c r="R97" s="26"/>
      <c r="S97" s="26"/>
      <c r="T97" s="26"/>
      <c r="U97" s="29"/>
      <c r="V97" s="26"/>
      <c r="W97" s="26"/>
      <c r="X97" s="26"/>
      <c r="Y97" s="26"/>
      <c r="Z97" s="26"/>
      <c r="AA97" s="29"/>
      <c r="AB97" s="26"/>
      <c r="AC97" s="26"/>
      <c r="AD97" s="26"/>
      <c r="AE97" s="26"/>
      <c r="AF97" s="26"/>
      <c r="AG97" s="29"/>
      <c r="AH97" s="26"/>
      <c r="AI97" s="26"/>
      <c r="AJ97" s="26"/>
      <c r="AK97" s="26"/>
      <c r="AL97" s="26"/>
    </row>
    <row r="98" spans="1:38" s="2" customFormat="1" ht="12.75">
      <c r="A98" s="26"/>
      <c r="B98" s="26"/>
      <c r="C98" s="29"/>
      <c r="D98" s="26"/>
      <c r="E98" s="26"/>
      <c r="F98" s="26"/>
      <c r="G98" s="26"/>
      <c r="H98" s="26"/>
      <c r="I98" s="29"/>
      <c r="J98" s="28"/>
      <c r="K98" s="26"/>
      <c r="L98" s="26"/>
      <c r="M98" s="26"/>
      <c r="N98" s="26"/>
      <c r="O98" s="29"/>
      <c r="P98" s="26"/>
      <c r="Q98" s="26"/>
      <c r="R98" s="26"/>
      <c r="S98" s="26"/>
      <c r="T98" s="26"/>
      <c r="U98" s="29"/>
      <c r="V98" s="26"/>
      <c r="W98" s="26"/>
      <c r="X98" s="26"/>
      <c r="Y98" s="26"/>
      <c r="Z98" s="26"/>
      <c r="AA98" s="29"/>
      <c r="AB98" s="26"/>
      <c r="AC98" s="26"/>
      <c r="AD98" s="26"/>
      <c r="AE98" s="26"/>
      <c r="AF98" s="26"/>
      <c r="AG98" s="29"/>
      <c r="AH98" s="26"/>
      <c r="AI98" s="26"/>
      <c r="AJ98" s="26"/>
      <c r="AK98" s="26"/>
      <c r="AL98" s="26"/>
    </row>
    <row r="99" spans="1:38" s="2" customFormat="1" ht="12.75">
      <c r="A99" s="26"/>
      <c r="B99" s="26"/>
      <c r="C99" s="29"/>
      <c r="D99" s="26"/>
      <c r="E99" s="26"/>
      <c r="F99" s="26"/>
      <c r="G99" s="26"/>
      <c r="H99" s="26"/>
      <c r="I99" s="29"/>
      <c r="J99" s="28"/>
      <c r="K99" s="26"/>
      <c r="L99" s="26"/>
      <c r="M99" s="26"/>
      <c r="N99" s="26"/>
      <c r="O99" s="29"/>
      <c r="P99" s="26"/>
      <c r="Q99" s="26"/>
      <c r="R99" s="26"/>
      <c r="S99" s="26"/>
      <c r="T99" s="26"/>
      <c r="U99" s="29"/>
      <c r="V99" s="26"/>
      <c r="W99" s="26"/>
      <c r="X99" s="26"/>
      <c r="Y99" s="26"/>
      <c r="Z99" s="26"/>
      <c r="AA99" s="29"/>
      <c r="AB99" s="26"/>
      <c r="AC99" s="26"/>
      <c r="AD99" s="26"/>
      <c r="AE99" s="26"/>
      <c r="AF99" s="26"/>
      <c r="AG99" s="29"/>
      <c r="AH99" s="26"/>
      <c r="AI99" s="26"/>
      <c r="AJ99" s="26"/>
      <c r="AK99" s="26"/>
      <c r="AL99" s="26"/>
    </row>
    <row r="100" spans="1:38" s="2" customFormat="1" ht="12.75">
      <c r="A100" s="26"/>
      <c r="B100" s="26"/>
      <c r="C100" s="29"/>
      <c r="D100" s="26"/>
      <c r="E100" s="26"/>
      <c r="F100" s="26"/>
      <c r="G100" s="26"/>
      <c r="H100" s="26"/>
      <c r="I100" s="29"/>
      <c r="J100" s="28"/>
      <c r="K100" s="26"/>
      <c r="L100" s="26"/>
      <c r="M100" s="26"/>
      <c r="N100" s="26"/>
      <c r="O100" s="29"/>
      <c r="P100" s="26"/>
      <c r="Q100" s="26"/>
      <c r="R100" s="26"/>
      <c r="S100" s="26"/>
      <c r="T100" s="26"/>
      <c r="U100" s="29"/>
      <c r="V100" s="26"/>
      <c r="W100" s="26"/>
      <c r="X100" s="26"/>
      <c r="Y100" s="26"/>
      <c r="Z100" s="26"/>
      <c r="AA100" s="29"/>
      <c r="AB100" s="26"/>
      <c r="AC100" s="26"/>
      <c r="AD100" s="26"/>
      <c r="AE100" s="26"/>
      <c r="AF100" s="26"/>
      <c r="AG100" s="29"/>
      <c r="AH100" s="26"/>
      <c r="AI100" s="26"/>
      <c r="AJ100" s="26"/>
      <c r="AK100" s="26"/>
      <c r="AL100" s="26"/>
    </row>
    <row r="101" spans="1:38" s="2" customFormat="1" ht="12.75">
      <c r="A101" s="26"/>
      <c r="B101" s="26"/>
      <c r="C101" s="29"/>
      <c r="D101" s="26"/>
      <c r="E101" s="26"/>
      <c r="F101" s="26"/>
      <c r="G101" s="26"/>
      <c r="H101" s="26"/>
      <c r="I101" s="29"/>
      <c r="J101" s="28"/>
      <c r="K101" s="26"/>
      <c r="L101" s="26"/>
      <c r="M101" s="26"/>
      <c r="N101" s="26"/>
      <c r="O101" s="29"/>
      <c r="P101" s="26"/>
      <c r="Q101" s="26"/>
      <c r="R101" s="26"/>
      <c r="S101" s="26"/>
      <c r="T101" s="26"/>
      <c r="U101" s="29"/>
      <c r="V101" s="26"/>
      <c r="W101" s="26"/>
      <c r="X101" s="26"/>
      <c r="Y101" s="26"/>
      <c r="Z101" s="26"/>
      <c r="AA101" s="29"/>
      <c r="AB101" s="26"/>
      <c r="AC101" s="26"/>
      <c r="AD101" s="26"/>
      <c r="AE101" s="26"/>
      <c r="AF101" s="26"/>
      <c r="AG101" s="29"/>
      <c r="AH101" s="26"/>
      <c r="AI101" s="26"/>
      <c r="AJ101" s="26"/>
      <c r="AK101" s="26"/>
      <c r="AL101" s="26"/>
    </row>
    <row r="102" spans="1:38" s="2" customFormat="1" ht="12.75">
      <c r="A102" s="26"/>
      <c r="B102" s="26"/>
      <c r="C102" s="29"/>
      <c r="D102" s="26"/>
      <c r="E102" s="26"/>
      <c r="F102" s="26"/>
      <c r="G102" s="26"/>
      <c r="H102" s="26"/>
      <c r="I102" s="29"/>
      <c r="J102" s="28"/>
      <c r="K102" s="26"/>
      <c r="L102" s="26"/>
      <c r="M102" s="26"/>
      <c r="N102" s="26"/>
      <c r="O102" s="29"/>
      <c r="P102" s="26"/>
      <c r="Q102" s="26"/>
      <c r="R102" s="26"/>
      <c r="S102" s="26"/>
      <c r="T102" s="26"/>
      <c r="U102" s="29"/>
      <c r="V102" s="26"/>
      <c r="W102" s="26"/>
      <c r="X102" s="26"/>
      <c r="Y102" s="26"/>
      <c r="Z102" s="26"/>
      <c r="AA102" s="29"/>
      <c r="AB102" s="26"/>
      <c r="AC102" s="26"/>
      <c r="AD102" s="26"/>
      <c r="AE102" s="26"/>
      <c r="AF102" s="26"/>
      <c r="AG102" s="29"/>
      <c r="AH102" s="26"/>
      <c r="AI102" s="26"/>
      <c r="AJ102" s="26"/>
      <c r="AK102" s="26"/>
      <c r="AL102" s="26"/>
    </row>
    <row r="103" spans="1:38" s="2" customFormat="1" ht="12.75">
      <c r="A103" s="26"/>
      <c r="B103" s="26"/>
      <c r="C103" s="29"/>
      <c r="D103" s="26"/>
      <c r="E103" s="26"/>
      <c r="F103" s="26"/>
      <c r="G103" s="26"/>
      <c r="H103" s="26"/>
      <c r="I103" s="29"/>
      <c r="J103" s="28"/>
      <c r="K103" s="26"/>
      <c r="L103" s="26"/>
      <c r="M103" s="26"/>
      <c r="N103" s="26"/>
      <c r="O103" s="29"/>
      <c r="P103" s="26"/>
      <c r="Q103" s="26"/>
      <c r="R103" s="26"/>
      <c r="S103" s="26"/>
      <c r="T103" s="26"/>
      <c r="U103" s="29"/>
      <c r="V103" s="26"/>
      <c r="W103" s="26"/>
      <c r="X103" s="26"/>
      <c r="Y103" s="26"/>
      <c r="Z103" s="26"/>
      <c r="AA103" s="29"/>
      <c r="AB103" s="26"/>
      <c r="AC103" s="26"/>
      <c r="AD103" s="26"/>
      <c r="AE103" s="26"/>
      <c r="AF103" s="26"/>
      <c r="AG103" s="29"/>
      <c r="AH103" s="26"/>
      <c r="AI103" s="26"/>
      <c r="AJ103" s="26"/>
      <c r="AK103" s="26"/>
      <c r="AL103" s="26"/>
    </row>
    <row r="104" spans="1:38" s="2" customFormat="1" ht="12.75">
      <c r="A104" s="26"/>
      <c r="B104" s="26"/>
      <c r="C104" s="29"/>
      <c r="D104" s="26"/>
      <c r="E104" s="26"/>
      <c r="F104" s="26"/>
      <c r="G104" s="26"/>
      <c r="H104" s="26"/>
      <c r="I104" s="29"/>
      <c r="J104" s="28"/>
      <c r="K104" s="26"/>
      <c r="L104" s="26"/>
      <c r="M104" s="26"/>
      <c r="N104" s="26"/>
      <c r="O104" s="29"/>
      <c r="P104" s="26"/>
      <c r="Q104" s="26"/>
      <c r="R104" s="26"/>
      <c r="S104" s="26"/>
      <c r="T104" s="26"/>
      <c r="U104" s="29"/>
      <c r="V104" s="26"/>
      <c r="W104" s="26"/>
      <c r="X104" s="26"/>
      <c r="Y104" s="26"/>
      <c r="Z104" s="26"/>
      <c r="AA104" s="29"/>
      <c r="AB104" s="26"/>
      <c r="AC104" s="26"/>
      <c r="AD104" s="26"/>
      <c r="AE104" s="26"/>
      <c r="AF104" s="26"/>
      <c r="AG104" s="29"/>
      <c r="AH104" s="26"/>
      <c r="AI104" s="26"/>
      <c r="AJ104" s="26"/>
      <c r="AK104" s="26"/>
      <c r="AL104" s="26"/>
    </row>
    <row r="105" spans="1:38" s="2" customFormat="1" ht="12.75">
      <c r="A105" s="26"/>
      <c r="B105" s="26"/>
      <c r="C105" s="29"/>
      <c r="D105" s="26"/>
      <c r="E105" s="26"/>
      <c r="F105" s="26"/>
      <c r="G105" s="26"/>
      <c r="H105" s="26"/>
      <c r="I105" s="29"/>
      <c r="J105" s="28"/>
      <c r="K105" s="26"/>
      <c r="L105" s="26"/>
      <c r="M105" s="26"/>
      <c r="N105" s="26"/>
      <c r="O105" s="29"/>
      <c r="P105" s="26"/>
      <c r="Q105" s="26"/>
      <c r="R105" s="26"/>
      <c r="S105" s="26"/>
      <c r="T105" s="26"/>
      <c r="U105" s="29"/>
      <c r="V105" s="26"/>
      <c r="W105" s="26"/>
      <c r="X105" s="26"/>
      <c r="Y105" s="26"/>
      <c r="Z105" s="26"/>
      <c r="AA105" s="29"/>
      <c r="AB105" s="26"/>
      <c r="AC105" s="26"/>
      <c r="AD105" s="26"/>
      <c r="AE105" s="26"/>
      <c r="AF105" s="26"/>
      <c r="AG105" s="29"/>
      <c r="AH105" s="26"/>
      <c r="AI105" s="26"/>
      <c r="AJ105" s="26"/>
      <c r="AK105" s="26"/>
      <c r="AL105" s="26"/>
    </row>
    <row r="106" spans="1:38" s="2" customFormat="1" ht="12.75">
      <c r="A106" s="26"/>
      <c r="B106" s="26"/>
      <c r="C106" s="29"/>
      <c r="D106" s="26"/>
      <c r="E106" s="26"/>
      <c r="F106" s="26"/>
      <c r="G106" s="26"/>
      <c r="H106" s="26"/>
      <c r="I106" s="29"/>
      <c r="J106" s="28"/>
      <c r="K106" s="26"/>
      <c r="L106" s="26"/>
      <c r="M106" s="26"/>
      <c r="N106" s="26"/>
      <c r="O106" s="29"/>
      <c r="P106" s="26"/>
      <c r="Q106" s="26"/>
      <c r="R106" s="26"/>
      <c r="S106" s="26"/>
      <c r="T106" s="26"/>
      <c r="U106" s="29"/>
      <c r="V106" s="26"/>
      <c r="W106" s="26"/>
      <c r="X106" s="26"/>
      <c r="Y106" s="26"/>
      <c r="Z106" s="26"/>
      <c r="AA106" s="29"/>
      <c r="AB106" s="26"/>
      <c r="AC106" s="26"/>
      <c r="AD106" s="26"/>
      <c r="AE106" s="26"/>
      <c r="AF106" s="26"/>
      <c r="AG106" s="29"/>
      <c r="AH106" s="26"/>
      <c r="AI106" s="26"/>
      <c r="AJ106" s="26"/>
      <c r="AK106" s="26"/>
      <c r="AL106" s="26"/>
    </row>
    <row r="107" spans="1:38" s="2" customFormat="1" ht="12.75">
      <c r="A107" s="26"/>
      <c r="B107" s="26"/>
      <c r="C107" s="29"/>
      <c r="D107" s="26"/>
      <c r="E107" s="26"/>
      <c r="F107" s="26"/>
      <c r="G107" s="26"/>
      <c r="H107" s="26"/>
      <c r="I107" s="29"/>
      <c r="J107" s="28"/>
      <c r="K107" s="26"/>
      <c r="L107" s="26"/>
      <c r="M107" s="26"/>
      <c r="N107" s="26"/>
      <c r="O107" s="29"/>
      <c r="P107" s="26"/>
      <c r="Q107" s="26"/>
      <c r="R107" s="26"/>
      <c r="S107" s="26"/>
      <c r="T107" s="26"/>
      <c r="U107" s="29"/>
      <c r="V107" s="26"/>
      <c r="W107" s="26"/>
      <c r="X107" s="26"/>
      <c r="Y107" s="26"/>
      <c r="Z107" s="26"/>
      <c r="AA107" s="29"/>
      <c r="AB107" s="26"/>
      <c r="AC107" s="26"/>
      <c r="AD107" s="26"/>
      <c r="AE107" s="26"/>
      <c r="AF107" s="26"/>
      <c r="AG107" s="29"/>
      <c r="AH107" s="26"/>
      <c r="AI107" s="26"/>
      <c r="AJ107" s="26"/>
      <c r="AK107" s="26"/>
      <c r="AL107" s="26"/>
    </row>
    <row r="108" spans="1:38" s="2" customFormat="1" ht="12.75">
      <c r="A108" s="26"/>
      <c r="B108" s="26"/>
      <c r="C108" s="29"/>
      <c r="D108" s="26"/>
      <c r="E108" s="26"/>
      <c r="F108" s="26"/>
      <c r="G108" s="26"/>
      <c r="H108" s="26"/>
      <c r="I108" s="29"/>
      <c r="J108" s="28"/>
      <c r="K108" s="26"/>
      <c r="L108" s="26"/>
      <c r="M108" s="26"/>
      <c r="N108" s="26"/>
      <c r="O108" s="29"/>
      <c r="P108" s="26"/>
      <c r="Q108" s="26"/>
      <c r="R108" s="26"/>
      <c r="S108" s="26"/>
      <c r="T108" s="26"/>
      <c r="U108" s="29"/>
      <c r="V108" s="26"/>
      <c r="W108" s="26"/>
      <c r="X108" s="26"/>
      <c r="Y108" s="26"/>
      <c r="Z108" s="26"/>
      <c r="AA108" s="29"/>
      <c r="AB108" s="26"/>
      <c r="AC108" s="26"/>
      <c r="AD108" s="26"/>
      <c r="AE108" s="26"/>
      <c r="AF108" s="26"/>
      <c r="AG108" s="29"/>
      <c r="AH108" s="26"/>
      <c r="AI108" s="26"/>
      <c r="AJ108" s="26"/>
      <c r="AK108" s="26"/>
      <c r="AL108" s="26"/>
    </row>
  </sheetData>
  <sheetProtection/>
  <mergeCells count="47">
    <mergeCell ref="AD2:AK2"/>
    <mergeCell ref="AD3:AK3"/>
    <mergeCell ref="A6:AK6"/>
    <mergeCell ref="C10:C11"/>
    <mergeCell ref="I10:I11"/>
    <mergeCell ref="Q10:R10"/>
    <mergeCell ref="S10:S11"/>
    <mergeCell ref="O10:O11"/>
    <mergeCell ref="E10:F10"/>
    <mergeCell ref="P10:P11"/>
    <mergeCell ref="B56:M56"/>
    <mergeCell ref="AC56:AJ56"/>
    <mergeCell ref="V10:V11"/>
    <mergeCell ref="W10:X10"/>
    <mergeCell ref="AC10:AD10"/>
    <mergeCell ref="AE10:AE11"/>
    <mergeCell ref="AH10:AH11"/>
    <mergeCell ref="AD1:AK1"/>
    <mergeCell ref="A5:AK5"/>
    <mergeCell ref="AE7:AK7"/>
    <mergeCell ref="B8:B11"/>
    <mergeCell ref="A8:A11"/>
    <mergeCell ref="D10:D11"/>
    <mergeCell ref="G10:G11"/>
    <mergeCell ref="J10:J11"/>
    <mergeCell ref="AK10:AK11"/>
    <mergeCell ref="AB10:AB11"/>
    <mergeCell ref="C8:AF8"/>
    <mergeCell ref="AA9:AF9"/>
    <mergeCell ref="AG8:AL9"/>
    <mergeCell ref="H10:H11"/>
    <mergeCell ref="N10:N11"/>
    <mergeCell ref="T10:T11"/>
    <mergeCell ref="Z10:Z11"/>
    <mergeCell ref="AF10:AF11"/>
    <mergeCell ref="Y10:Y11"/>
    <mergeCell ref="AA10:AA11"/>
    <mergeCell ref="AL10:AL11"/>
    <mergeCell ref="C9:H9"/>
    <mergeCell ref="AG10:AG11"/>
    <mergeCell ref="U10:U11"/>
    <mergeCell ref="I9:N9"/>
    <mergeCell ref="O9:T9"/>
    <mergeCell ref="U9:Z9"/>
    <mergeCell ref="K10:L10"/>
    <mergeCell ref="M10:M11"/>
    <mergeCell ref="AI10:AJ10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1"/>
  <sheetViews>
    <sheetView view="pageBreakPreview" zoomScale="60" zoomScalePageLayoutView="0" workbookViewId="0" topLeftCell="A1">
      <selection activeCell="L14" sqref="L14"/>
    </sheetView>
  </sheetViews>
  <sheetFormatPr defaultColWidth="9.00390625" defaultRowHeight="12.75"/>
  <cols>
    <col min="1" max="1" width="5.75390625" style="30" customWidth="1"/>
    <col min="2" max="2" width="21.625" style="30" customWidth="1"/>
    <col min="3" max="3" width="5.125" style="31" customWidth="1"/>
    <col min="4" max="8" width="5.125" style="30" customWidth="1"/>
    <col min="9" max="9" width="5.125" style="31" customWidth="1"/>
    <col min="10" max="10" width="4.375" style="20" customWidth="1"/>
    <col min="11" max="14" width="5.125" style="30" customWidth="1"/>
    <col min="15" max="15" width="5.125" style="31" customWidth="1"/>
    <col min="16" max="16" width="4.75390625" style="30" customWidth="1"/>
    <col min="17" max="20" width="5.125" style="30" customWidth="1"/>
    <col min="21" max="21" width="5.125" style="31" customWidth="1"/>
    <col min="22" max="22" width="4.875" style="30" customWidth="1"/>
    <col min="23" max="26" width="5.125" style="30" customWidth="1"/>
    <col min="27" max="27" width="5.125" style="31" customWidth="1"/>
    <col min="28" max="32" width="5.125" style="30" customWidth="1"/>
    <col min="33" max="33" width="5.125" style="31" customWidth="1"/>
    <col min="34" max="38" width="5.125" style="30" customWidth="1"/>
  </cols>
  <sheetData>
    <row r="1" spans="1:38" s="12" customFormat="1" ht="18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65" t="s">
        <v>99</v>
      </c>
      <c r="AE1" s="65"/>
      <c r="AF1" s="65"/>
      <c r="AG1" s="65"/>
      <c r="AH1" s="65"/>
      <c r="AI1" s="65"/>
      <c r="AJ1" s="65"/>
      <c r="AK1" s="65"/>
      <c r="AL1" s="20"/>
    </row>
    <row r="2" spans="1:38" s="12" customFormat="1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65" t="s">
        <v>155</v>
      </c>
      <c r="AE2" s="65"/>
      <c r="AF2" s="65"/>
      <c r="AG2" s="65"/>
      <c r="AH2" s="65"/>
      <c r="AI2" s="65"/>
      <c r="AJ2" s="65"/>
      <c r="AK2" s="65"/>
      <c r="AL2" s="20"/>
    </row>
    <row r="3" spans="1:38" s="12" customFormat="1" ht="18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65" t="s">
        <v>156</v>
      </c>
      <c r="AE3" s="65"/>
      <c r="AF3" s="65"/>
      <c r="AG3" s="65"/>
      <c r="AH3" s="65"/>
      <c r="AI3" s="65"/>
      <c r="AJ3" s="65"/>
      <c r="AK3" s="65"/>
      <c r="AL3" s="20"/>
    </row>
    <row r="4" spans="1:38" s="12" customFormat="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s="16" customFormat="1" ht="18.75">
      <c r="A5" s="66" t="s">
        <v>157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21"/>
    </row>
    <row r="6" spans="1:38" s="12" customFormat="1" ht="18.75">
      <c r="A6" s="66" t="s">
        <v>161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20"/>
    </row>
    <row r="7" spans="1:38" s="12" customFormat="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75" t="s">
        <v>98</v>
      </c>
      <c r="AF7" s="75"/>
      <c r="AG7" s="75"/>
      <c r="AH7" s="75"/>
      <c r="AI7" s="75"/>
      <c r="AJ7" s="75"/>
      <c r="AK7" s="75"/>
      <c r="AL7" s="20"/>
    </row>
    <row r="8" spans="1:38" s="9" customFormat="1" ht="15.75" customHeight="1">
      <c r="A8" s="70" t="s">
        <v>3</v>
      </c>
      <c r="B8" s="70" t="s">
        <v>4</v>
      </c>
      <c r="C8" s="78" t="s">
        <v>100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  <c r="AG8" s="82" t="s">
        <v>101</v>
      </c>
      <c r="AH8" s="82"/>
      <c r="AI8" s="82"/>
      <c r="AJ8" s="82"/>
      <c r="AK8" s="82"/>
      <c r="AL8" s="79"/>
    </row>
    <row r="9" spans="1:38" s="10" customFormat="1" ht="18" customHeight="1">
      <c r="A9" s="76"/>
      <c r="B9" s="70"/>
      <c r="C9" s="83" t="s">
        <v>5</v>
      </c>
      <c r="D9" s="84"/>
      <c r="E9" s="84"/>
      <c r="F9" s="84"/>
      <c r="G9" s="84"/>
      <c r="H9" s="85"/>
      <c r="I9" s="83" t="s">
        <v>6</v>
      </c>
      <c r="J9" s="84"/>
      <c r="K9" s="84"/>
      <c r="L9" s="84"/>
      <c r="M9" s="84"/>
      <c r="N9" s="85"/>
      <c r="O9" s="83" t="s">
        <v>7</v>
      </c>
      <c r="P9" s="83"/>
      <c r="Q9" s="83"/>
      <c r="R9" s="83"/>
      <c r="S9" s="86"/>
      <c r="T9" s="85"/>
      <c r="U9" s="83" t="s">
        <v>96</v>
      </c>
      <c r="V9" s="83"/>
      <c r="W9" s="83"/>
      <c r="X9" s="83"/>
      <c r="Y9" s="86"/>
      <c r="Z9" s="85"/>
      <c r="AA9" s="80" t="s">
        <v>97</v>
      </c>
      <c r="AB9" s="80"/>
      <c r="AC9" s="80"/>
      <c r="AD9" s="80"/>
      <c r="AE9" s="81"/>
      <c r="AF9" s="79"/>
      <c r="AG9" s="82"/>
      <c r="AH9" s="82"/>
      <c r="AI9" s="82"/>
      <c r="AJ9" s="82"/>
      <c r="AK9" s="82"/>
      <c r="AL9" s="79"/>
    </row>
    <row r="10" spans="1:38" s="9" customFormat="1" ht="16.5" customHeight="1">
      <c r="A10" s="76"/>
      <c r="B10" s="70"/>
      <c r="C10" s="69" t="s">
        <v>0</v>
      </c>
      <c r="D10" s="71" t="s">
        <v>2</v>
      </c>
      <c r="E10" s="70" t="s">
        <v>1</v>
      </c>
      <c r="F10" s="70"/>
      <c r="G10" s="71" t="s">
        <v>113</v>
      </c>
      <c r="H10" s="71" t="s">
        <v>116</v>
      </c>
      <c r="I10" s="69" t="s">
        <v>0</v>
      </c>
      <c r="J10" s="77" t="s">
        <v>2</v>
      </c>
      <c r="K10" s="70" t="s">
        <v>1</v>
      </c>
      <c r="L10" s="70"/>
      <c r="M10" s="71" t="s">
        <v>113</v>
      </c>
      <c r="N10" s="71" t="s">
        <v>116</v>
      </c>
      <c r="O10" s="69" t="s">
        <v>0</v>
      </c>
      <c r="P10" s="71" t="s">
        <v>2</v>
      </c>
      <c r="Q10" s="70" t="s">
        <v>1</v>
      </c>
      <c r="R10" s="70"/>
      <c r="S10" s="71" t="s">
        <v>113</v>
      </c>
      <c r="T10" s="71" t="s">
        <v>116</v>
      </c>
      <c r="U10" s="69" t="s">
        <v>0</v>
      </c>
      <c r="V10" s="71" t="s">
        <v>2</v>
      </c>
      <c r="W10" s="70" t="s">
        <v>1</v>
      </c>
      <c r="X10" s="70"/>
      <c r="Y10" s="71" t="s">
        <v>113</v>
      </c>
      <c r="Z10" s="71" t="s">
        <v>116</v>
      </c>
      <c r="AA10" s="69" t="s">
        <v>0</v>
      </c>
      <c r="AB10" s="71" t="s">
        <v>2</v>
      </c>
      <c r="AC10" s="70" t="s">
        <v>1</v>
      </c>
      <c r="AD10" s="70"/>
      <c r="AE10" s="71" t="s">
        <v>113</v>
      </c>
      <c r="AF10" s="71" t="s">
        <v>116</v>
      </c>
      <c r="AG10" s="69" t="s">
        <v>0</v>
      </c>
      <c r="AH10" s="71" t="s">
        <v>2</v>
      </c>
      <c r="AI10" s="70" t="s">
        <v>1</v>
      </c>
      <c r="AJ10" s="70"/>
      <c r="AK10" s="71" t="s">
        <v>113</v>
      </c>
      <c r="AL10" s="71" t="s">
        <v>116</v>
      </c>
    </row>
    <row r="11" spans="1:38" s="9" customFormat="1" ht="34.5" customHeight="1">
      <c r="A11" s="76"/>
      <c r="B11" s="70"/>
      <c r="C11" s="69"/>
      <c r="D11" s="71"/>
      <c r="E11" s="1" t="s">
        <v>43</v>
      </c>
      <c r="F11" s="1" t="s">
        <v>8</v>
      </c>
      <c r="G11" s="71"/>
      <c r="H11" s="71"/>
      <c r="I11" s="69"/>
      <c r="J11" s="77"/>
      <c r="K11" s="1" t="s">
        <v>43</v>
      </c>
      <c r="L11" s="1" t="s">
        <v>8</v>
      </c>
      <c r="M11" s="71"/>
      <c r="N11" s="71"/>
      <c r="O11" s="69"/>
      <c r="P11" s="71"/>
      <c r="Q11" s="1" t="s">
        <v>43</v>
      </c>
      <c r="R11" s="1" t="s">
        <v>8</v>
      </c>
      <c r="S11" s="71"/>
      <c r="T11" s="71"/>
      <c r="U11" s="69"/>
      <c r="V11" s="71"/>
      <c r="W11" s="1" t="s">
        <v>43</v>
      </c>
      <c r="X11" s="1" t="s">
        <v>8</v>
      </c>
      <c r="Y11" s="71"/>
      <c r="Z11" s="71"/>
      <c r="AA11" s="69"/>
      <c r="AB11" s="71"/>
      <c r="AC11" s="1" t="s">
        <v>43</v>
      </c>
      <c r="AD11" s="1" t="s">
        <v>8</v>
      </c>
      <c r="AE11" s="71"/>
      <c r="AF11" s="71"/>
      <c r="AG11" s="69"/>
      <c r="AH11" s="71"/>
      <c r="AI11" s="1" t="s">
        <v>43</v>
      </c>
      <c r="AJ11" s="1" t="s">
        <v>8</v>
      </c>
      <c r="AK11" s="71"/>
      <c r="AL11" s="71"/>
    </row>
    <row r="12" spans="1:38" s="4" customFormat="1" ht="68.25" customHeight="1">
      <c r="A12" s="39">
        <v>1</v>
      </c>
      <c r="B12" s="40" t="s">
        <v>102</v>
      </c>
      <c r="C12" s="33">
        <f aca="true" t="shared" si="0" ref="C12:C33">D12+E12+F12+G12+H12</f>
        <v>1992.4210000000003</v>
      </c>
      <c r="D12" s="33">
        <f>D13+D14+D15+D16+D17+D18+D19+D20+D21</f>
        <v>1693.5570000000002</v>
      </c>
      <c r="E12" s="33">
        <f>E13+E14+E15+E16+E17+E18+E19+E20+E21</f>
        <v>0</v>
      </c>
      <c r="F12" s="33">
        <f>F13+F14+F15+F16+F17+F18+F19+F20+F21</f>
        <v>199.243</v>
      </c>
      <c r="G12" s="33">
        <f>G13+G14+G15+G16+G17+G18+G19+G20+G21</f>
        <v>99.621</v>
      </c>
      <c r="H12" s="33">
        <f>H13+H14+H15+H16+H17+H18+H19+H20+H21</f>
        <v>0</v>
      </c>
      <c r="I12" s="33">
        <f>J12+K12+L12+M12</f>
        <v>443.88</v>
      </c>
      <c r="J12" s="33">
        <f>J13+J14+J15+J16+J17+J18+J19+J20+J21</f>
        <v>377.23</v>
      </c>
      <c r="K12" s="33">
        <f>K13+K14+K15+K16+K17+K18+K19+K20+K21</f>
        <v>0</v>
      </c>
      <c r="L12" s="33">
        <f>L13+L14+L15+L16+L17+L18+L19+L20+L21</f>
        <v>66.65</v>
      </c>
      <c r="M12" s="33">
        <f>M13+M14+M15+M16+M17+M18+M19+M20+M21</f>
        <v>0</v>
      </c>
      <c r="N12" s="33">
        <f>N13+N14+N15+N16+N17+N18+N19+N20+N21</f>
        <v>0</v>
      </c>
      <c r="O12" s="33">
        <f>P12+Q12+R12+S12</f>
        <v>0</v>
      </c>
      <c r="P12" s="33">
        <f>P13+P14+P15+P16+P17+P18+P19+P20+P21</f>
        <v>0</v>
      </c>
      <c r="Q12" s="33">
        <f>Q13+Q14+Q15+Q16+Q17+Q18+Q19+Q20+Q21</f>
        <v>0</v>
      </c>
      <c r="R12" s="33">
        <f>R13+R14+R15+R16+R17+R18+R19+R20+R21</f>
        <v>0</v>
      </c>
      <c r="S12" s="33">
        <f>S13+S14+S15+S16+S17+S18+S19+S20+S21</f>
        <v>0</v>
      </c>
      <c r="T12" s="33">
        <f>T13+T14+T15+T16+T17+T18+T19+T20+T21</f>
        <v>0</v>
      </c>
      <c r="U12" s="33">
        <f>V12+W12+X12+Y12</f>
        <v>17268.652</v>
      </c>
      <c r="V12" s="33">
        <f>V13+V14+V15+V16+V17+V18+V19+V20+V21</f>
        <v>14678.354</v>
      </c>
      <c r="W12" s="33">
        <f>W13+W14+W15+W16+W17+W18+W19+W20+W21</f>
        <v>0</v>
      </c>
      <c r="X12" s="33">
        <f>X13+X14+X15+X16+X17+X18+X19+X20+X21</f>
        <v>2590.298</v>
      </c>
      <c r="Y12" s="33">
        <f>Y13+Y14+Y15+Y16+Y17+Y18+Y19+Y20+Y21</f>
        <v>0</v>
      </c>
      <c r="Z12" s="33">
        <f>Z13+Z14+Z15+Z16+Z17+Z18+Z19+Z20+Z21</f>
        <v>0</v>
      </c>
      <c r="AA12" s="33">
        <f>AB12+AC12+AD12+AE12</f>
        <v>17268.652</v>
      </c>
      <c r="AB12" s="33">
        <f>AB13+AB14+AB15+AB16+AB17+AB18+AB19+AB20+AB21</f>
        <v>14678.354</v>
      </c>
      <c r="AC12" s="33">
        <f>AC13+AC14+AC15+AC16+AC17+AC18+AC19+AC20+AC21</f>
        <v>0</v>
      </c>
      <c r="AD12" s="33">
        <f>AD13+AD14+AD15+AD16+AD17+AD18+AD19+AD20+AD21</f>
        <v>2590.298</v>
      </c>
      <c r="AE12" s="33">
        <f>AE13+AE14+AE15+AE16+AE17+AE18+AE19+AE20+AE21</f>
        <v>0</v>
      </c>
      <c r="AF12" s="33">
        <f>AF13+AF14+AF15+AF16+AF17+AF18+AF19+AF20+AF21</f>
        <v>0</v>
      </c>
      <c r="AG12" s="33">
        <f>AH12+AI12+AJ12+AK12</f>
        <v>36973.604999999996</v>
      </c>
      <c r="AH12" s="33">
        <f>AH13+AH14+AH15+AH16+AH17+AH18+AH19+AH20+AH21</f>
        <v>31427.495</v>
      </c>
      <c r="AI12" s="33">
        <f>AI13+AI14+AI15+AI16+AI17+AI18+AI19+AI20+AI21</f>
        <v>0</v>
      </c>
      <c r="AJ12" s="33">
        <f>AJ13+AJ14+AJ15+AJ16+AJ17+AJ18+AJ19+AJ20+AJ21</f>
        <v>5446.489</v>
      </c>
      <c r="AK12" s="33">
        <f>AK13+AK14+AK15+AK16+AK17+AK18+AK19+AK20+AK21</f>
        <v>99.621</v>
      </c>
      <c r="AL12" s="33">
        <f>AL13+AL14+AL15+AL16+AL17+AL18+AL19+AL20+AL21</f>
        <v>0</v>
      </c>
    </row>
    <row r="13" spans="1:38" s="6" customFormat="1" ht="103.5" customHeight="1">
      <c r="A13" s="34" t="s">
        <v>103</v>
      </c>
      <c r="B13" s="35" t="s">
        <v>41</v>
      </c>
      <c r="C13" s="15">
        <f>D13+E13+F13+G13+H13</f>
        <v>188.189</v>
      </c>
      <c r="D13" s="7">
        <v>159.96</v>
      </c>
      <c r="E13" s="7"/>
      <c r="F13" s="7">
        <v>18.819</v>
      </c>
      <c r="G13" s="7">
        <v>9.41</v>
      </c>
      <c r="H13" s="5"/>
      <c r="I13" s="15">
        <f aca="true" t="shared" si="1" ref="I13:I33">J13+K13+L13+M13+N13</f>
        <v>0</v>
      </c>
      <c r="J13" s="7"/>
      <c r="K13" s="7"/>
      <c r="L13" s="7"/>
      <c r="M13" s="7"/>
      <c r="N13" s="5"/>
      <c r="O13" s="15">
        <f aca="true" t="shared" si="2" ref="O13:O33">P13+Q13+R13+S13+T13</f>
        <v>0</v>
      </c>
      <c r="P13" s="5"/>
      <c r="Q13" s="5"/>
      <c r="R13" s="5"/>
      <c r="S13" s="5"/>
      <c r="T13" s="5"/>
      <c r="U13" s="15">
        <f aca="true" t="shared" si="3" ref="U13:U33">V13+W13+X13+Y13+Z13</f>
        <v>0</v>
      </c>
      <c r="V13" s="7"/>
      <c r="W13" s="7"/>
      <c r="X13" s="7"/>
      <c r="Y13" s="7"/>
      <c r="Z13" s="5"/>
      <c r="AA13" s="15">
        <f aca="true" t="shared" si="4" ref="AA13:AA33">AB13+AC13+AD13+AE13+AF13</f>
        <v>0</v>
      </c>
      <c r="AB13" s="7"/>
      <c r="AC13" s="7"/>
      <c r="AD13" s="7"/>
      <c r="AE13" s="7"/>
      <c r="AF13" s="5"/>
      <c r="AG13" s="15">
        <f aca="true" t="shared" si="5" ref="AG13:AG36">AH13+AI13+AJ13+AK13+AL13</f>
        <v>188.189</v>
      </c>
      <c r="AH13" s="5">
        <f aca="true" t="shared" si="6" ref="AH13:AH21">D13+J13+P13+V13+AB13</f>
        <v>159.96</v>
      </c>
      <c r="AI13" s="5">
        <f aca="true" t="shared" si="7" ref="AI13:AI21">E13+K13+Q13+W13+AC13</f>
        <v>0</v>
      </c>
      <c r="AJ13" s="5">
        <f aca="true" t="shared" si="8" ref="AJ13:AJ21">F13+L13+R13+X13+AD13</f>
        <v>18.819</v>
      </c>
      <c r="AK13" s="5">
        <f aca="true" t="shared" si="9" ref="AK13:AK21">G13+M13+S13+Y13+AE13</f>
        <v>9.41</v>
      </c>
      <c r="AL13" s="5">
        <f>H13+N13+T13+Z13+AF13</f>
        <v>0</v>
      </c>
    </row>
    <row r="14" spans="1:38" s="6" customFormat="1" ht="123" customHeight="1">
      <c r="A14" s="34" t="s">
        <v>104</v>
      </c>
      <c r="B14" s="35" t="s">
        <v>42</v>
      </c>
      <c r="C14" s="15">
        <f t="shared" si="0"/>
        <v>940.239</v>
      </c>
      <c r="D14" s="7">
        <v>799.203</v>
      </c>
      <c r="E14" s="7"/>
      <c r="F14" s="7">
        <v>94.024</v>
      </c>
      <c r="G14" s="7">
        <v>47.012</v>
      </c>
      <c r="H14" s="5"/>
      <c r="I14" s="15">
        <f t="shared" si="1"/>
        <v>0</v>
      </c>
      <c r="J14" s="7"/>
      <c r="K14" s="7"/>
      <c r="L14" s="7"/>
      <c r="M14" s="7"/>
      <c r="N14" s="5"/>
      <c r="O14" s="15">
        <f t="shared" si="2"/>
        <v>0</v>
      </c>
      <c r="P14" s="5"/>
      <c r="Q14" s="5"/>
      <c r="R14" s="5"/>
      <c r="S14" s="5"/>
      <c r="T14" s="5"/>
      <c r="U14" s="15">
        <f t="shared" si="3"/>
        <v>0</v>
      </c>
      <c r="V14" s="7"/>
      <c r="W14" s="7"/>
      <c r="X14" s="7"/>
      <c r="Y14" s="7"/>
      <c r="Z14" s="5"/>
      <c r="AA14" s="15">
        <f t="shared" si="4"/>
        <v>0</v>
      </c>
      <c r="AB14" s="7"/>
      <c r="AC14" s="7"/>
      <c r="AD14" s="7"/>
      <c r="AE14" s="7"/>
      <c r="AF14" s="5"/>
      <c r="AG14" s="15">
        <f t="shared" si="5"/>
        <v>940.239</v>
      </c>
      <c r="AH14" s="5">
        <f t="shared" si="6"/>
        <v>799.203</v>
      </c>
      <c r="AI14" s="5">
        <f t="shared" si="7"/>
        <v>0</v>
      </c>
      <c r="AJ14" s="5">
        <f t="shared" si="8"/>
        <v>94.024</v>
      </c>
      <c r="AK14" s="5">
        <f t="shared" si="9"/>
        <v>47.012</v>
      </c>
      <c r="AL14" s="5">
        <f aca="true" t="shared" si="10" ref="AL14:AL21">H14+N14+T14+Z14+AF14</f>
        <v>0</v>
      </c>
    </row>
    <row r="15" spans="1:38" s="6" customFormat="1" ht="133.5" customHeight="1">
      <c r="A15" s="34" t="s">
        <v>105</v>
      </c>
      <c r="B15" s="35" t="s">
        <v>36</v>
      </c>
      <c r="C15" s="15">
        <f t="shared" si="0"/>
        <v>316.20599999999996</v>
      </c>
      <c r="D15" s="7">
        <v>268.775</v>
      </c>
      <c r="E15" s="7"/>
      <c r="F15" s="7">
        <v>31.621</v>
      </c>
      <c r="G15" s="7">
        <v>15.81</v>
      </c>
      <c r="H15" s="5"/>
      <c r="I15" s="15">
        <f t="shared" si="1"/>
        <v>0</v>
      </c>
      <c r="J15" s="7"/>
      <c r="K15" s="7"/>
      <c r="L15" s="7"/>
      <c r="M15" s="7"/>
      <c r="N15" s="5"/>
      <c r="O15" s="15">
        <f t="shared" si="2"/>
        <v>0</v>
      </c>
      <c r="P15" s="5"/>
      <c r="Q15" s="5"/>
      <c r="R15" s="5"/>
      <c r="S15" s="5"/>
      <c r="T15" s="5"/>
      <c r="U15" s="15">
        <f t="shared" si="3"/>
        <v>0</v>
      </c>
      <c r="V15" s="7"/>
      <c r="W15" s="7"/>
      <c r="X15" s="7"/>
      <c r="Y15" s="7"/>
      <c r="Z15" s="5"/>
      <c r="AA15" s="15">
        <f t="shared" si="4"/>
        <v>0</v>
      </c>
      <c r="AB15" s="7"/>
      <c r="AC15" s="7"/>
      <c r="AD15" s="7"/>
      <c r="AE15" s="7"/>
      <c r="AF15" s="5"/>
      <c r="AG15" s="15">
        <f t="shared" si="5"/>
        <v>316.20599999999996</v>
      </c>
      <c r="AH15" s="5">
        <f t="shared" si="6"/>
        <v>268.775</v>
      </c>
      <c r="AI15" s="5">
        <f t="shared" si="7"/>
        <v>0</v>
      </c>
      <c r="AJ15" s="5">
        <f t="shared" si="8"/>
        <v>31.621</v>
      </c>
      <c r="AK15" s="5">
        <f t="shared" si="9"/>
        <v>15.81</v>
      </c>
      <c r="AL15" s="5">
        <f t="shared" si="10"/>
        <v>0</v>
      </c>
    </row>
    <row r="16" spans="1:38" s="6" customFormat="1" ht="138.75" customHeight="1">
      <c r="A16" s="34" t="s">
        <v>125</v>
      </c>
      <c r="B16" s="35" t="s">
        <v>37</v>
      </c>
      <c r="C16" s="15">
        <f t="shared" si="0"/>
        <v>547.787</v>
      </c>
      <c r="D16" s="7">
        <v>465.619</v>
      </c>
      <c r="E16" s="7"/>
      <c r="F16" s="7">
        <v>54.779</v>
      </c>
      <c r="G16" s="7">
        <v>27.389</v>
      </c>
      <c r="H16" s="5"/>
      <c r="I16" s="15">
        <f t="shared" si="1"/>
        <v>0</v>
      </c>
      <c r="J16" s="7"/>
      <c r="K16" s="7"/>
      <c r="L16" s="7"/>
      <c r="M16" s="7"/>
      <c r="N16" s="5"/>
      <c r="O16" s="15">
        <f t="shared" si="2"/>
        <v>0</v>
      </c>
      <c r="P16" s="5"/>
      <c r="Q16" s="5"/>
      <c r="R16" s="5"/>
      <c r="S16" s="5"/>
      <c r="T16" s="5"/>
      <c r="U16" s="15">
        <f t="shared" si="3"/>
        <v>0</v>
      </c>
      <c r="V16" s="7"/>
      <c r="W16" s="7"/>
      <c r="X16" s="7"/>
      <c r="Y16" s="7"/>
      <c r="Z16" s="5"/>
      <c r="AA16" s="15">
        <f t="shared" si="4"/>
        <v>0</v>
      </c>
      <c r="AB16" s="7"/>
      <c r="AC16" s="7"/>
      <c r="AD16" s="7"/>
      <c r="AE16" s="7"/>
      <c r="AF16" s="5"/>
      <c r="AG16" s="15">
        <f t="shared" si="5"/>
        <v>547.787</v>
      </c>
      <c r="AH16" s="5">
        <f t="shared" si="6"/>
        <v>465.619</v>
      </c>
      <c r="AI16" s="5">
        <f t="shared" si="7"/>
        <v>0</v>
      </c>
      <c r="AJ16" s="5">
        <f t="shared" si="8"/>
        <v>54.779</v>
      </c>
      <c r="AK16" s="5">
        <f t="shared" si="9"/>
        <v>27.389</v>
      </c>
      <c r="AL16" s="5">
        <f t="shared" si="10"/>
        <v>0</v>
      </c>
    </row>
    <row r="17" spans="1:38" s="6" customFormat="1" ht="52.5" customHeight="1">
      <c r="A17" s="34" t="s">
        <v>126</v>
      </c>
      <c r="B17" s="35" t="s">
        <v>31</v>
      </c>
      <c r="C17" s="15">
        <f t="shared" si="0"/>
        <v>0</v>
      </c>
      <c r="D17" s="5"/>
      <c r="E17" s="5"/>
      <c r="F17" s="5"/>
      <c r="G17" s="5"/>
      <c r="H17" s="5"/>
      <c r="I17" s="15">
        <f t="shared" si="1"/>
        <v>443.88</v>
      </c>
      <c r="J17" s="5">
        <v>377.23</v>
      </c>
      <c r="K17" s="5"/>
      <c r="L17" s="5">
        <v>66.65</v>
      </c>
      <c r="M17" s="3"/>
      <c r="N17" s="5"/>
      <c r="O17" s="15">
        <f t="shared" si="2"/>
        <v>0</v>
      </c>
      <c r="P17" s="5"/>
      <c r="Q17" s="5"/>
      <c r="R17" s="5"/>
      <c r="S17" s="5"/>
      <c r="T17" s="5"/>
      <c r="U17" s="15">
        <f t="shared" si="3"/>
        <v>0</v>
      </c>
      <c r="V17" s="3"/>
      <c r="W17" s="3"/>
      <c r="X17" s="3"/>
      <c r="Y17" s="3"/>
      <c r="Z17" s="5"/>
      <c r="AA17" s="15">
        <f t="shared" si="4"/>
        <v>0</v>
      </c>
      <c r="AB17" s="3"/>
      <c r="AC17" s="3"/>
      <c r="AD17" s="3"/>
      <c r="AE17" s="3"/>
      <c r="AF17" s="5"/>
      <c r="AG17" s="15">
        <f t="shared" si="5"/>
        <v>443.88</v>
      </c>
      <c r="AH17" s="5">
        <f t="shared" si="6"/>
        <v>377.23</v>
      </c>
      <c r="AI17" s="5">
        <f t="shared" si="7"/>
        <v>0</v>
      </c>
      <c r="AJ17" s="5">
        <f t="shared" si="8"/>
        <v>66.65</v>
      </c>
      <c r="AK17" s="5">
        <f t="shared" si="9"/>
        <v>0</v>
      </c>
      <c r="AL17" s="5">
        <f t="shared" si="10"/>
        <v>0</v>
      </c>
    </row>
    <row r="18" spans="1:38" s="6" customFormat="1" ht="87.75" customHeight="1">
      <c r="A18" s="34" t="s">
        <v>127</v>
      </c>
      <c r="B18" s="35" t="s">
        <v>64</v>
      </c>
      <c r="C18" s="15">
        <f t="shared" si="0"/>
        <v>0</v>
      </c>
      <c r="D18" s="5"/>
      <c r="E18" s="5"/>
      <c r="F18" s="5"/>
      <c r="G18" s="5"/>
      <c r="H18" s="5"/>
      <c r="I18" s="15">
        <f t="shared" si="1"/>
        <v>0</v>
      </c>
      <c r="J18" s="5"/>
      <c r="K18" s="5"/>
      <c r="L18" s="5"/>
      <c r="M18" s="5"/>
      <c r="N18" s="5"/>
      <c r="O18" s="15">
        <f t="shared" si="2"/>
        <v>0</v>
      </c>
      <c r="P18" s="5"/>
      <c r="Q18" s="5"/>
      <c r="R18" s="5"/>
      <c r="S18" s="5"/>
      <c r="T18" s="5"/>
      <c r="U18" s="15">
        <f t="shared" si="3"/>
        <v>17268.652</v>
      </c>
      <c r="V18" s="5">
        <v>14678.354</v>
      </c>
      <c r="W18" s="5"/>
      <c r="X18" s="5">
        <v>2590.298</v>
      </c>
      <c r="Y18" s="3"/>
      <c r="Z18" s="5"/>
      <c r="AA18" s="15">
        <f t="shared" si="4"/>
        <v>17268.652</v>
      </c>
      <c r="AB18" s="5">
        <v>14678.354</v>
      </c>
      <c r="AC18" s="5"/>
      <c r="AD18" s="5">
        <v>2590.298</v>
      </c>
      <c r="AE18" s="3"/>
      <c r="AF18" s="5"/>
      <c r="AG18" s="15">
        <f t="shared" si="5"/>
        <v>34537.304</v>
      </c>
      <c r="AH18" s="5">
        <f t="shared" si="6"/>
        <v>29356.708</v>
      </c>
      <c r="AI18" s="5">
        <f t="shared" si="7"/>
        <v>0</v>
      </c>
      <c r="AJ18" s="5">
        <f t="shared" si="8"/>
        <v>5180.596</v>
      </c>
      <c r="AK18" s="5">
        <f t="shared" si="9"/>
        <v>0</v>
      </c>
      <c r="AL18" s="5">
        <f t="shared" si="10"/>
        <v>0</v>
      </c>
    </row>
    <row r="19" spans="1:38" s="6" customFormat="1" ht="50.25" customHeight="1">
      <c r="A19" s="34" t="s">
        <v>128</v>
      </c>
      <c r="B19" s="54"/>
      <c r="C19" s="15">
        <f t="shared" si="0"/>
        <v>0</v>
      </c>
      <c r="D19" s="5"/>
      <c r="E19" s="5"/>
      <c r="F19" s="5"/>
      <c r="G19" s="5"/>
      <c r="H19" s="5"/>
      <c r="I19" s="15">
        <f t="shared" si="1"/>
        <v>0</v>
      </c>
      <c r="J19" s="5"/>
      <c r="K19" s="5"/>
      <c r="L19" s="5"/>
      <c r="M19" s="5"/>
      <c r="N19" s="5"/>
      <c r="O19" s="15">
        <f t="shared" si="2"/>
        <v>0</v>
      </c>
      <c r="P19" s="5"/>
      <c r="Q19" s="5"/>
      <c r="R19" s="5"/>
      <c r="S19" s="5"/>
      <c r="T19" s="5"/>
      <c r="U19" s="15">
        <f t="shared" si="3"/>
        <v>0</v>
      </c>
      <c r="V19" s="5"/>
      <c r="W19" s="5"/>
      <c r="X19" s="5"/>
      <c r="Y19" s="5"/>
      <c r="Z19" s="5"/>
      <c r="AA19" s="15">
        <f t="shared" si="4"/>
        <v>0</v>
      </c>
      <c r="AB19" s="5"/>
      <c r="AC19" s="5"/>
      <c r="AD19" s="5"/>
      <c r="AE19" s="5"/>
      <c r="AF19" s="5"/>
      <c r="AG19" s="15">
        <f t="shared" si="5"/>
        <v>0</v>
      </c>
      <c r="AH19" s="5">
        <f t="shared" si="6"/>
        <v>0</v>
      </c>
      <c r="AI19" s="5">
        <f t="shared" si="7"/>
        <v>0</v>
      </c>
      <c r="AJ19" s="5">
        <f t="shared" si="8"/>
        <v>0</v>
      </c>
      <c r="AK19" s="5">
        <f t="shared" si="9"/>
        <v>0</v>
      </c>
      <c r="AL19" s="5">
        <f t="shared" si="10"/>
        <v>0</v>
      </c>
    </row>
    <row r="20" spans="1:38" s="6" customFormat="1" ht="52.5" customHeight="1">
      <c r="A20" s="34" t="s">
        <v>129</v>
      </c>
      <c r="B20" s="54"/>
      <c r="C20" s="15">
        <f t="shared" si="0"/>
        <v>0</v>
      </c>
      <c r="D20" s="5"/>
      <c r="E20" s="5"/>
      <c r="F20" s="5"/>
      <c r="G20" s="5"/>
      <c r="H20" s="5"/>
      <c r="I20" s="15">
        <f t="shared" si="1"/>
        <v>0</v>
      </c>
      <c r="J20" s="5"/>
      <c r="K20" s="5"/>
      <c r="L20" s="5"/>
      <c r="M20" s="5"/>
      <c r="N20" s="5"/>
      <c r="O20" s="15">
        <f t="shared" si="2"/>
        <v>0</v>
      </c>
      <c r="P20" s="5"/>
      <c r="Q20" s="5"/>
      <c r="R20" s="5"/>
      <c r="S20" s="5"/>
      <c r="T20" s="5"/>
      <c r="U20" s="15">
        <f t="shared" si="3"/>
        <v>0</v>
      </c>
      <c r="V20" s="5"/>
      <c r="W20" s="5"/>
      <c r="X20" s="5"/>
      <c r="Y20" s="5"/>
      <c r="Z20" s="5"/>
      <c r="AA20" s="15">
        <f t="shared" si="4"/>
        <v>0</v>
      </c>
      <c r="AB20" s="5"/>
      <c r="AC20" s="5"/>
      <c r="AD20" s="5"/>
      <c r="AE20" s="5"/>
      <c r="AF20" s="5"/>
      <c r="AG20" s="15">
        <f t="shared" si="5"/>
        <v>0</v>
      </c>
      <c r="AH20" s="5">
        <f t="shared" si="6"/>
        <v>0</v>
      </c>
      <c r="AI20" s="5">
        <f t="shared" si="7"/>
        <v>0</v>
      </c>
      <c r="AJ20" s="5">
        <f t="shared" si="8"/>
        <v>0</v>
      </c>
      <c r="AK20" s="5">
        <f t="shared" si="9"/>
        <v>0</v>
      </c>
      <c r="AL20" s="5">
        <f t="shared" si="10"/>
        <v>0</v>
      </c>
    </row>
    <row r="21" spans="1:38" s="6" customFormat="1" ht="45.75" customHeight="1">
      <c r="A21" s="34" t="s">
        <v>130</v>
      </c>
      <c r="B21" s="53"/>
      <c r="C21" s="15">
        <f t="shared" si="0"/>
        <v>0</v>
      </c>
      <c r="D21" s="5"/>
      <c r="E21" s="5"/>
      <c r="F21" s="5"/>
      <c r="G21" s="5"/>
      <c r="H21" s="5"/>
      <c r="I21" s="15">
        <f t="shared" si="1"/>
        <v>0</v>
      </c>
      <c r="J21" s="5"/>
      <c r="K21" s="5"/>
      <c r="L21" s="5"/>
      <c r="M21" s="5"/>
      <c r="N21" s="5"/>
      <c r="O21" s="15">
        <f t="shared" si="2"/>
        <v>0</v>
      </c>
      <c r="P21" s="5"/>
      <c r="Q21" s="5"/>
      <c r="R21" s="5"/>
      <c r="S21" s="5"/>
      <c r="T21" s="5"/>
      <c r="U21" s="15">
        <f t="shared" si="3"/>
        <v>0</v>
      </c>
      <c r="V21" s="5"/>
      <c r="W21" s="5"/>
      <c r="X21" s="5"/>
      <c r="Y21" s="5"/>
      <c r="Z21" s="5"/>
      <c r="AA21" s="15">
        <f t="shared" si="4"/>
        <v>0</v>
      </c>
      <c r="AB21" s="5"/>
      <c r="AC21" s="5"/>
      <c r="AD21" s="5"/>
      <c r="AE21" s="5"/>
      <c r="AF21" s="5"/>
      <c r="AG21" s="15">
        <f t="shared" si="5"/>
        <v>0</v>
      </c>
      <c r="AH21" s="5">
        <f t="shared" si="6"/>
        <v>0</v>
      </c>
      <c r="AI21" s="5">
        <f t="shared" si="7"/>
        <v>0</v>
      </c>
      <c r="AJ21" s="5">
        <f t="shared" si="8"/>
        <v>0</v>
      </c>
      <c r="AK21" s="5">
        <f t="shared" si="9"/>
        <v>0</v>
      </c>
      <c r="AL21" s="5">
        <f t="shared" si="10"/>
        <v>0</v>
      </c>
    </row>
    <row r="22" spans="1:38" s="4" customFormat="1" ht="60.75" customHeight="1">
      <c r="A22" s="39">
        <v>2</v>
      </c>
      <c r="B22" s="40" t="s">
        <v>112</v>
      </c>
      <c r="C22" s="33">
        <f t="shared" si="0"/>
        <v>3779.661</v>
      </c>
      <c r="D22" s="33">
        <f>D23+D24+D25+D26+D27+D28+D29+D30</f>
        <v>3212.712</v>
      </c>
      <c r="E22" s="33">
        <f>E23+E24+E25+E26+E27+E28+E29+E30</f>
        <v>0</v>
      </c>
      <c r="F22" s="33">
        <f>F23+F24+F25+F26+F27+F28+F29+F30</f>
        <v>377.966</v>
      </c>
      <c r="G22" s="33">
        <f>G23+G24+G25+G26+G27+G28+G29+G30</f>
        <v>188.983</v>
      </c>
      <c r="H22" s="33">
        <f>H23+H24+H25+H26+H27+H28+H29+H30</f>
        <v>0</v>
      </c>
      <c r="I22" s="33">
        <f t="shared" si="1"/>
        <v>400</v>
      </c>
      <c r="J22" s="33">
        <f>J23+J24+J25+J26+J27+J28+J29+J30</f>
        <v>340</v>
      </c>
      <c r="K22" s="33">
        <f>K23+K24+K25+K26+K27+K28+K29+K30</f>
        <v>0</v>
      </c>
      <c r="L22" s="33">
        <f>L23+L24+L25+L26+L27+L28+L29+L30</f>
        <v>40</v>
      </c>
      <c r="M22" s="33">
        <f>M23+M24+M25+M26+M27+M28+M29+M30</f>
        <v>20</v>
      </c>
      <c r="N22" s="33">
        <f>N23+N24+N25+N26+N27+N28+N29+N30</f>
        <v>0</v>
      </c>
      <c r="O22" s="33">
        <f t="shared" si="2"/>
        <v>730</v>
      </c>
      <c r="P22" s="33">
        <f>P23+P24+P25+P26+P27+P28+P29+P30</f>
        <v>620.5</v>
      </c>
      <c r="Q22" s="33">
        <f>Q23+Q24+Q25+Q26+Q27+Q28+Q29+Q30</f>
        <v>0</v>
      </c>
      <c r="R22" s="33">
        <f>R23+R24+R25+R26+R27+R28+R29+R30</f>
        <v>73</v>
      </c>
      <c r="S22" s="33">
        <f>S23+S24+S25+S26+S27+S28+S29+S30</f>
        <v>36.5</v>
      </c>
      <c r="T22" s="33">
        <f>T23+T24+T25+T26+T27+T28+T29+T30</f>
        <v>0</v>
      </c>
      <c r="U22" s="33">
        <f t="shared" si="3"/>
        <v>932.0000000000001</v>
      </c>
      <c r="V22" s="33">
        <f>V23+V24+V25+V26+V27+V28+V29+V30</f>
        <v>792.2</v>
      </c>
      <c r="W22" s="33">
        <f>W23+W24+W25+W26+W27+W28+W29+W30</f>
        <v>0</v>
      </c>
      <c r="X22" s="33">
        <f>X23+X24+X25+X26+X27+X28+X29+X30</f>
        <v>87.2</v>
      </c>
      <c r="Y22" s="33">
        <f>Y23+Y24+Y25+Y26+Y27+Y28+Y29+Y30</f>
        <v>52.6</v>
      </c>
      <c r="Z22" s="33">
        <f>Z23+Z24+Z25+Z26+Z27+Z28+Z29+Z30</f>
        <v>0</v>
      </c>
      <c r="AA22" s="33">
        <f t="shared" si="4"/>
        <v>10000</v>
      </c>
      <c r="AB22" s="33">
        <f>AB23+AB24+AB25+AB26+AB27+AB28+AB29+AB30</f>
        <v>8500</v>
      </c>
      <c r="AC22" s="33">
        <f>AC23+AC24+AC25+AC26+AC27+AC28+AC29+AC30</f>
        <v>0</v>
      </c>
      <c r="AD22" s="33">
        <f>AD23+AD24+AD25+AD26+AD27+AD28+AD29+AD30</f>
        <v>1000</v>
      </c>
      <c r="AE22" s="33">
        <f>AE23+AE24+AE25+AE26+AE27+AE28+AE29+AE30</f>
        <v>500</v>
      </c>
      <c r="AF22" s="33">
        <f>AF23+AF24+AF25+AF26+AF27+AF28+AF29+AF30</f>
        <v>0</v>
      </c>
      <c r="AG22" s="33">
        <f t="shared" si="5"/>
        <v>15841.661</v>
      </c>
      <c r="AH22" s="33">
        <f>AH23+AH24+AH25+AH26+AH27+AH28+AH29+AH30</f>
        <v>13465.412</v>
      </c>
      <c r="AI22" s="33">
        <f>AI23+AI24+AI25+AI26+AI27+AI28+AI29+AI30</f>
        <v>0</v>
      </c>
      <c r="AJ22" s="33">
        <f>AJ23+AJ24+AJ25+AJ26+AJ27+AJ28+AJ29+AJ30</f>
        <v>1578.166</v>
      </c>
      <c r="AK22" s="33">
        <f>AK23+AK24+AK25+AK26+AK27+AK28+AK29+AK30</f>
        <v>798.083</v>
      </c>
      <c r="AL22" s="33">
        <f>AL23+AL24+AL25+AL26+AL27+AL28+AL29+AL30</f>
        <v>0</v>
      </c>
    </row>
    <row r="23" spans="1:38" s="6" customFormat="1" ht="99.75" customHeight="1">
      <c r="A23" s="34" t="s">
        <v>106</v>
      </c>
      <c r="B23" s="11" t="s">
        <v>71</v>
      </c>
      <c r="C23" s="15">
        <f t="shared" si="0"/>
        <v>2401.842</v>
      </c>
      <c r="D23" s="5">
        <v>2041.566</v>
      </c>
      <c r="E23" s="5"/>
      <c r="F23" s="5">
        <v>240.184</v>
      </c>
      <c r="G23" s="5">
        <v>120.092</v>
      </c>
      <c r="H23" s="5"/>
      <c r="I23" s="15">
        <f t="shared" si="1"/>
        <v>0</v>
      </c>
      <c r="J23" s="7"/>
      <c r="K23" s="5"/>
      <c r="L23" s="5"/>
      <c r="M23" s="5"/>
      <c r="N23" s="5"/>
      <c r="O23" s="15">
        <f t="shared" si="2"/>
        <v>0</v>
      </c>
      <c r="P23" s="5"/>
      <c r="Q23" s="5"/>
      <c r="R23" s="5"/>
      <c r="S23" s="5"/>
      <c r="T23" s="5"/>
      <c r="U23" s="15">
        <f t="shared" si="3"/>
        <v>0</v>
      </c>
      <c r="V23" s="5"/>
      <c r="W23" s="5"/>
      <c r="X23" s="5"/>
      <c r="Y23" s="5"/>
      <c r="Z23" s="5"/>
      <c r="AA23" s="15">
        <f t="shared" si="4"/>
        <v>0</v>
      </c>
      <c r="AB23" s="5"/>
      <c r="AC23" s="5"/>
      <c r="AD23" s="5"/>
      <c r="AE23" s="5"/>
      <c r="AF23" s="5"/>
      <c r="AG23" s="15">
        <f t="shared" si="5"/>
        <v>2401.842</v>
      </c>
      <c r="AH23" s="5">
        <f aca="true" t="shared" si="11" ref="AH23:AH30">D23+J23+P23+V23+AB23</f>
        <v>2041.566</v>
      </c>
      <c r="AI23" s="5">
        <f aca="true" t="shared" si="12" ref="AI23:AI30">E23+K23+Q23+W23+AC23</f>
        <v>0</v>
      </c>
      <c r="AJ23" s="5">
        <f aca="true" t="shared" si="13" ref="AJ23:AJ30">F23+L23+R23+X23+AD23</f>
        <v>240.184</v>
      </c>
      <c r="AK23" s="5">
        <f aca="true" t="shared" si="14" ref="AK23:AK30">G23+M23+S23+Y23+AE23</f>
        <v>120.092</v>
      </c>
      <c r="AL23" s="5">
        <f>H23+N23+T23+Z23+AF23</f>
        <v>0</v>
      </c>
    </row>
    <row r="24" spans="1:38" s="8" customFormat="1" ht="96" customHeight="1">
      <c r="A24" s="37" t="s">
        <v>107</v>
      </c>
      <c r="B24" s="11" t="s">
        <v>72</v>
      </c>
      <c r="C24" s="15">
        <f t="shared" si="0"/>
        <v>1377.819</v>
      </c>
      <c r="D24" s="5">
        <v>1171.146</v>
      </c>
      <c r="E24" s="5"/>
      <c r="F24" s="5">
        <v>137.782</v>
      </c>
      <c r="G24" s="5">
        <v>68.891</v>
      </c>
      <c r="H24" s="7"/>
      <c r="I24" s="15">
        <f t="shared" si="1"/>
        <v>0</v>
      </c>
      <c r="J24" s="7"/>
      <c r="K24" s="5"/>
      <c r="L24" s="5"/>
      <c r="M24" s="5"/>
      <c r="N24" s="7"/>
      <c r="O24" s="15">
        <f t="shared" si="2"/>
        <v>0</v>
      </c>
      <c r="P24" s="5"/>
      <c r="Q24" s="5"/>
      <c r="R24" s="5"/>
      <c r="S24" s="5"/>
      <c r="T24" s="7"/>
      <c r="U24" s="15">
        <f t="shared" si="3"/>
        <v>0</v>
      </c>
      <c r="V24" s="5"/>
      <c r="W24" s="5"/>
      <c r="X24" s="5"/>
      <c r="Y24" s="5"/>
      <c r="Z24" s="7"/>
      <c r="AA24" s="15">
        <f t="shared" si="4"/>
        <v>0</v>
      </c>
      <c r="AB24" s="5"/>
      <c r="AC24" s="5"/>
      <c r="AD24" s="5"/>
      <c r="AE24" s="5"/>
      <c r="AF24" s="7"/>
      <c r="AG24" s="15">
        <f t="shared" si="5"/>
        <v>1377.819</v>
      </c>
      <c r="AH24" s="5">
        <f t="shared" si="11"/>
        <v>1171.146</v>
      </c>
      <c r="AI24" s="5">
        <f t="shared" si="12"/>
        <v>0</v>
      </c>
      <c r="AJ24" s="5">
        <f t="shared" si="13"/>
        <v>137.782</v>
      </c>
      <c r="AK24" s="5">
        <f t="shared" si="14"/>
        <v>68.891</v>
      </c>
      <c r="AL24" s="5">
        <f aca="true" t="shared" si="15" ref="AL24:AL30">H24+N24+T24+Z24+AF24</f>
        <v>0</v>
      </c>
    </row>
    <row r="25" spans="1:38" s="6" customFormat="1" ht="91.5" customHeight="1">
      <c r="A25" s="34" t="s">
        <v>108</v>
      </c>
      <c r="B25" s="11" t="s">
        <v>73</v>
      </c>
      <c r="C25" s="15">
        <f t="shared" si="0"/>
        <v>0</v>
      </c>
      <c r="D25" s="5"/>
      <c r="E25" s="5"/>
      <c r="F25" s="5"/>
      <c r="G25" s="5"/>
      <c r="H25" s="5"/>
      <c r="I25" s="15">
        <f t="shared" si="1"/>
        <v>400</v>
      </c>
      <c r="J25" s="5">
        <v>340</v>
      </c>
      <c r="K25" s="5"/>
      <c r="L25" s="5">
        <v>40</v>
      </c>
      <c r="M25" s="5">
        <v>20</v>
      </c>
      <c r="N25" s="5"/>
      <c r="O25" s="15">
        <f t="shared" si="2"/>
        <v>0</v>
      </c>
      <c r="P25" s="5"/>
      <c r="Q25" s="5"/>
      <c r="R25" s="5"/>
      <c r="S25" s="5"/>
      <c r="T25" s="5"/>
      <c r="U25" s="15">
        <f t="shared" si="3"/>
        <v>0</v>
      </c>
      <c r="V25" s="5"/>
      <c r="W25" s="5"/>
      <c r="X25" s="5"/>
      <c r="Y25" s="5"/>
      <c r="Z25" s="5"/>
      <c r="AA25" s="15">
        <f t="shared" si="4"/>
        <v>0</v>
      </c>
      <c r="AB25" s="5"/>
      <c r="AC25" s="5"/>
      <c r="AD25" s="5"/>
      <c r="AE25" s="5"/>
      <c r="AF25" s="5"/>
      <c r="AG25" s="15">
        <f t="shared" si="5"/>
        <v>400</v>
      </c>
      <c r="AH25" s="5">
        <f t="shared" si="11"/>
        <v>340</v>
      </c>
      <c r="AI25" s="5">
        <f t="shared" si="12"/>
        <v>0</v>
      </c>
      <c r="AJ25" s="5">
        <f t="shared" si="13"/>
        <v>40</v>
      </c>
      <c r="AK25" s="5">
        <f t="shared" si="14"/>
        <v>20</v>
      </c>
      <c r="AL25" s="5">
        <f t="shared" si="15"/>
        <v>0</v>
      </c>
    </row>
    <row r="26" spans="1:38" s="6" customFormat="1" ht="77.25" customHeight="1">
      <c r="A26" s="34" t="s">
        <v>109</v>
      </c>
      <c r="B26" s="11" t="s">
        <v>82</v>
      </c>
      <c r="C26" s="15">
        <f t="shared" si="0"/>
        <v>0</v>
      </c>
      <c r="D26" s="5"/>
      <c r="E26" s="5"/>
      <c r="F26" s="5"/>
      <c r="G26" s="5"/>
      <c r="H26" s="5"/>
      <c r="I26" s="15">
        <f t="shared" si="1"/>
        <v>0</v>
      </c>
      <c r="J26" s="7"/>
      <c r="K26" s="5"/>
      <c r="L26" s="5"/>
      <c r="M26" s="5"/>
      <c r="N26" s="5"/>
      <c r="O26" s="15">
        <f t="shared" si="2"/>
        <v>0</v>
      </c>
      <c r="P26" s="5"/>
      <c r="Q26" s="5"/>
      <c r="R26" s="5"/>
      <c r="S26" s="5"/>
      <c r="T26" s="5"/>
      <c r="U26" s="15">
        <f t="shared" si="3"/>
        <v>400</v>
      </c>
      <c r="V26" s="5">
        <v>340</v>
      </c>
      <c r="W26" s="5"/>
      <c r="X26" s="5">
        <v>34</v>
      </c>
      <c r="Y26" s="5">
        <v>26</v>
      </c>
      <c r="Z26" s="5"/>
      <c r="AA26" s="15">
        <f t="shared" si="4"/>
        <v>0</v>
      </c>
      <c r="AB26" s="5"/>
      <c r="AC26" s="5"/>
      <c r="AD26" s="5"/>
      <c r="AE26" s="5"/>
      <c r="AF26" s="5"/>
      <c r="AG26" s="15">
        <f t="shared" si="5"/>
        <v>400</v>
      </c>
      <c r="AH26" s="5">
        <f t="shared" si="11"/>
        <v>340</v>
      </c>
      <c r="AI26" s="5">
        <f t="shared" si="12"/>
        <v>0</v>
      </c>
      <c r="AJ26" s="5">
        <f t="shared" si="13"/>
        <v>34</v>
      </c>
      <c r="AK26" s="5">
        <f t="shared" si="14"/>
        <v>26</v>
      </c>
      <c r="AL26" s="5">
        <f t="shared" si="15"/>
        <v>0</v>
      </c>
    </row>
    <row r="27" spans="1:38" s="6" customFormat="1" ht="79.5" customHeight="1">
      <c r="A27" s="34" t="s">
        <v>110</v>
      </c>
      <c r="B27" s="11" t="s">
        <v>81</v>
      </c>
      <c r="C27" s="15">
        <f t="shared" si="0"/>
        <v>0</v>
      </c>
      <c r="D27" s="7"/>
      <c r="E27" s="7"/>
      <c r="F27" s="5"/>
      <c r="G27" s="5"/>
      <c r="H27" s="5"/>
      <c r="I27" s="15">
        <f t="shared" si="1"/>
        <v>0</v>
      </c>
      <c r="J27" s="7"/>
      <c r="K27" s="5"/>
      <c r="L27" s="5"/>
      <c r="M27" s="5"/>
      <c r="N27" s="5"/>
      <c r="O27" s="15">
        <f t="shared" si="2"/>
        <v>0</v>
      </c>
      <c r="P27" s="5"/>
      <c r="Q27" s="5"/>
      <c r="R27" s="5"/>
      <c r="S27" s="5"/>
      <c r="T27" s="5"/>
      <c r="U27" s="15">
        <f t="shared" si="3"/>
        <v>82</v>
      </c>
      <c r="V27" s="5">
        <v>69.7</v>
      </c>
      <c r="W27" s="5"/>
      <c r="X27" s="5">
        <v>8.2</v>
      </c>
      <c r="Y27" s="5">
        <v>4.1</v>
      </c>
      <c r="Z27" s="5"/>
      <c r="AA27" s="15">
        <f t="shared" si="4"/>
        <v>0</v>
      </c>
      <c r="AB27" s="5"/>
      <c r="AC27" s="5"/>
      <c r="AD27" s="5"/>
      <c r="AE27" s="5"/>
      <c r="AF27" s="5"/>
      <c r="AG27" s="15">
        <f t="shared" si="5"/>
        <v>82</v>
      </c>
      <c r="AH27" s="5">
        <f t="shared" si="11"/>
        <v>69.7</v>
      </c>
      <c r="AI27" s="5">
        <f t="shared" si="12"/>
        <v>0</v>
      </c>
      <c r="AJ27" s="5">
        <f t="shared" si="13"/>
        <v>8.2</v>
      </c>
      <c r="AK27" s="5">
        <f t="shared" si="14"/>
        <v>4.1</v>
      </c>
      <c r="AL27" s="5">
        <f t="shared" si="15"/>
        <v>0</v>
      </c>
    </row>
    <row r="28" spans="1:38" s="6" customFormat="1" ht="97.5" customHeight="1">
      <c r="A28" s="34" t="s">
        <v>111</v>
      </c>
      <c r="B28" s="11" t="s">
        <v>83</v>
      </c>
      <c r="C28" s="15">
        <f t="shared" si="0"/>
        <v>0</v>
      </c>
      <c r="D28" s="5"/>
      <c r="E28" s="5"/>
      <c r="F28" s="5"/>
      <c r="G28" s="5"/>
      <c r="H28" s="5"/>
      <c r="I28" s="15">
        <f t="shared" si="1"/>
        <v>0</v>
      </c>
      <c r="J28" s="7"/>
      <c r="K28" s="7"/>
      <c r="L28" s="5"/>
      <c r="M28" s="5"/>
      <c r="N28" s="5"/>
      <c r="O28" s="15">
        <f t="shared" si="2"/>
        <v>0</v>
      </c>
      <c r="P28" s="5"/>
      <c r="Q28" s="5"/>
      <c r="R28" s="5"/>
      <c r="S28" s="5"/>
      <c r="T28" s="5"/>
      <c r="U28" s="15">
        <f t="shared" si="3"/>
        <v>450</v>
      </c>
      <c r="V28" s="5">
        <v>382.5</v>
      </c>
      <c r="W28" s="5"/>
      <c r="X28" s="5">
        <v>45</v>
      </c>
      <c r="Y28" s="5">
        <v>22.5</v>
      </c>
      <c r="Z28" s="5"/>
      <c r="AA28" s="15">
        <f t="shared" si="4"/>
        <v>0</v>
      </c>
      <c r="AB28" s="5"/>
      <c r="AC28" s="5"/>
      <c r="AD28" s="5"/>
      <c r="AE28" s="5"/>
      <c r="AF28" s="5"/>
      <c r="AG28" s="15">
        <f t="shared" si="5"/>
        <v>450</v>
      </c>
      <c r="AH28" s="5">
        <f t="shared" si="11"/>
        <v>382.5</v>
      </c>
      <c r="AI28" s="5">
        <f t="shared" si="12"/>
        <v>0</v>
      </c>
      <c r="AJ28" s="5">
        <f t="shared" si="13"/>
        <v>45</v>
      </c>
      <c r="AK28" s="5">
        <f t="shared" si="14"/>
        <v>22.5</v>
      </c>
      <c r="AL28" s="5">
        <f t="shared" si="15"/>
        <v>0</v>
      </c>
    </row>
    <row r="29" spans="1:38" s="6" customFormat="1" ht="82.5" customHeight="1">
      <c r="A29" s="34" t="s">
        <v>136</v>
      </c>
      <c r="B29" s="11" t="s">
        <v>84</v>
      </c>
      <c r="C29" s="15">
        <f>D29+E29+F29+G29+H29</f>
        <v>0</v>
      </c>
      <c r="D29" s="5"/>
      <c r="E29" s="5"/>
      <c r="F29" s="5"/>
      <c r="G29" s="5"/>
      <c r="H29" s="5"/>
      <c r="I29" s="15">
        <f>J29+K29+L29+M29+N29</f>
        <v>0</v>
      </c>
      <c r="J29" s="7"/>
      <c r="K29" s="7"/>
      <c r="L29" s="5"/>
      <c r="M29" s="5"/>
      <c r="N29" s="5"/>
      <c r="O29" s="15">
        <f>P29+Q29+R29+S29+T29</f>
        <v>730</v>
      </c>
      <c r="P29" s="5">
        <v>620.5</v>
      </c>
      <c r="Q29" s="5"/>
      <c r="R29" s="5">
        <v>73</v>
      </c>
      <c r="S29" s="5">
        <v>36.5</v>
      </c>
      <c r="T29" s="5"/>
      <c r="U29" s="15">
        <f>V29+W29+X29+Y29+Z29</f>
        <v>0</v>
      </c>
      <c r="V29" s="3"/>
      <c r="W29" s="3"/>
      <c r="X29" s="3"/>
      <c r="Y29" s="3"/>
      <c r="Z29" s="5"/>
      <c r="AA29" s="15">
        <f>AB29+AC29+AD29+AE29+AF29</f>
        <v>0</v>
      </c>
      <c r="AB29" s="5"/>
      <c r="AC29" s="5"/>
      <c r="AD29" s="5"/>
      <c r="AE29" s="5"/>
      <c r="AF29" s="5"/>
      <c r="AG29" s="15">
        <f>AH29+AI29+AJ29+AK29+AL29</f>
        <v>730</v>
      </c>
      <c r="AH29" s="5">
        <f>D29+J29+P29+V29+AB29</f>
        <v>620.5</v>
      </c>
      <c r="AI29" s="5">
        <f>E29+K29+Q29+W29+AC29</f>
        <v>0</v>
      </c>
      <c r="AJ29" s="5">
        <f>F29+L29+R29+X29+AD29</f>
        <v>73</v>
      </c>
      <c r="AK29" s="5">
        <f>G29+M29+S29+Y29+AE29</f>
        <v>36.5</v>
      </c>
      <c r="AL29" s="5">
        <f>H29+N29+T29+Z29+AF29</f>
        <v>0</v>
      </c>
    </row>
    <row r="30" spans="1:38" s="6" customFormat="1" ht="67.5" customHeight="1">
      <c r="A30" s="34" t="s">
        <v>139</v>
      </c>
      <c r="B30" s="11" t="s">
        <v>87</v>
      </c>
      <c r="C30" s="15">
        <f t="shared" si="0"/>
        <v>0</v>
      </c>
      <c r="D30" s="3"/>
      <c r="E30" s="3"/>
      <c r="F30" s="3"/>
      <c r="G30" s="3"/>
      <c r="H30" s="5"/>
      <c r="I30" s="15">
        <f t="shared" si="1"/>
        <v>0</v>
      </c>
      <c r="J30" s="7"/>
      <c r="K30" s="5"/>
      <c r="L30" s="5"/>
      <c r="M30" s="5"/>
      <c r="N30" s="5"/>
      <c r="O30" s="15">
        <f t="shared" si="2"/>
        <v>0</v>
      </c>
      <c r="P30" s="5"/>
      <c r="Q30" s="5"/>
      <c r="R30" s="5"/>
      <c r="S30" s="5"/>
      <c r="T30" s="5"/>
      <c r="U30" s="15">
        <f t="shared" si="3"/>
        <v>0</v>
      </c>
      <c r="V30" s="5"/>
      <c r="W30" s="5"/>
      <c r="X30" s="5"/>
      <c r="Y30" s="3"/>
      <c r="Z30" s="5"/>
      <c r="AA30" s="15">
        <f t="shared" si="4"/>
        <v>10000</v>
      </c>
      <c r="AB30" s="7">
        <v>8500</v>
      </c>
      <c r="AC30" s="7"/>
      <c r="AD30" s="7">
        <v>1000</v>
      </c>
      <c r="AE30" s="7">
        <v>500</v>
      </c>
      <c r="AF30" s="5"/>
      <c r="AG30" s="15">
        <f t="shared" si="5"/>
        <v>10000</v>
      </c>
      <c r="AH30" s="5">
        <f t="shared" si="11"/>
        <v>8500</v>
      </c>
      <c r="AI30" s="5">
        <f t="shared" si="12"/>
        <v>0</v>
      </c>
      <c r="AJ30" s="5">
        <f t="shared" si="13"/>
        <v>1000</v>
      </c>
      <c r="AK30" s="5">
        <f t="shared" si="14"/>
        <v>500</v>
      </c>
      <c r="AL30" s="5">
        <f t="shared" si="15"/>
        <v>0</v>
      </c>
    </row>
    <row r="31" spans="1:38" s="4" customFormat="1" ht="70.5" customHeight="1">
      <c r="A31" s="39">
        <v>3</v>
      </c>
      <c r="B31" s="40" t="s">
        <v>114</v>
      </c>
      <c r="C31" s="33">
        <f t="shared" si="0"/>
        <v>0</v>
      </c>
      <c r="D31" s="33">
        <f>D32+D33+D34+D35+D36</f>
        <v>0</v>
      </c>
      <c r="E31" s="33">
        <f>E32+E33+E34+E35+E36</f>
        <v>0</v>
      </c>
      <c r="F31" s="33">
        <f>F32+F33+F34+F35+F36</f>
        <v>0</v>
      </c>
      <c r="G31" s="33">
        <f>G32+G33+G34+G35+G36</f>
        <v>0</v>
      </c>
      <c r="H31" s="33">
        <f>H32+H33+H34+H35+H36</f>
        <v>0</v>
      </c>
      <c r="I31" s="33">
        <f t="shared" si="1"/>
        <v>704.3499999999999</v>
      </c>
      <c r="J31" s="33">
        <f>J32+J33+J34+J35+J36</f>
        <v>130</v>
      </c>
      <c r="K31" s="33">
        <f>K32+K33+K34+K35+K36</f>
        <v>20</v>
      </c>
      <c r="L31" s="33">
        <f>L32+L33+L34+L35+L36</f>
        <v>287.175</v>
      </c>
      <c r="M31" s="33">
        <f>M32+M33+M34+M35+M36</f>
        <v>250</v>
      </c>
      <c r="N31" s="33">
        <f>N32+N33+N34+N35+N36</f>
        <v>17.175</v>
      </c>
      <c r="O31" s="33">
        <f t="shared" si="2"/>
        <v>420</v>
      </c>
      <c r="P31" s="33">
        <f>P32+P33+P34+P35+P36</f>
        <v>130</v>
      </c>
      <c r="Q31" s="33">
        <f>Q32+Q33+Q34+Q35+Q36</f>
        <v>20</v>
      </c>
      <c r="R31" s="33">
        <f>R32+R33+R34+R35+R36</f>
        <v>220</v>
      </c>
      <c r="S31" s="33">
        <f>S32+S33+S34+S35+S36</f>
        <v>50</v>
      </c>
      <c r="T31" s="33">
        <f>T32+T33+T34+T35+T36</f>
        <v>0</v>
      </c>
      <c r="U31" s="33">
        <f t="shared" si="3"/>
        <v>1719.35</v>
      </c>
      <c r="V31" s="33">
        <f>V32+V33+V34+V35+V36</f>
        <v>700</v>
      </c>
      <c r="W31" s="33">
        <f>W32+W33+W34+W35+W36</f>
        <v>150</v>
      </c>
      <c r="X31" s="33">
        <f>X32+X33+X34+X35+X36</f>
        <v>567.175</v>
      </c>
      <c r="Y31" s="33">
        <f>Y32+Y33+Y34+Y35+Y36</f>
        <v>285</v>
      </c>
      <c r="Z31" s="33">
        <f>Z32+Z33+Z34+Z35+Z36</f>
        <v>17.175</v>
      </c>
      <c r="AA31" s="33">
        <f t="shared" si="4"/>
        <v>1900</v>
      </c>
      <c r="AB31" s="33">
        <f>AB32+AB33+AB34+AB35+AB36</f>
        <v>1330</v>
      </c>
      <c r="AC31" s="33">
        <f>AC32+AC33+AC34+AC35+AC36</f>
        <v>0</v>
      </c>
      <c r="AD31" s="33">
        <f>AD32+AD33+AD34+AD35+AD36</f>
        <v>570</v>
      </c>
      <c r="AE31" s="33">
        <f>AE32+AE33+AE34+AE35+AE36</f>
        <v>0</v>
      </c>
      <c r="AF31" s="33">
        <f>AF32+AF33+AF34+AF35+AF36</f>
        <v>0</v>
      </c>
      <c r="AG31" s="33">
        <f t="shared" si="5"/>
        <v>4743.700000000001</v>
      </c>
      <c r="AH31" s="33">
        <f>AH32+AH33+AH34+AH35+AH36</f>
        <v>2290</v>
      </c>
      <c r="AI31" s="33">
        <f>AI32+AI33+AI34+AI35+AI36</f>
        <v>190</v>
      </c>
      <c r="AJ31" s="33">
        <f>AJ32+AJ33+AJ34+AJ35+AJ36</f>
        <v>1644.35</v>
      </c>
      <c r="AK31" s="33">
        <f>AK32+AK33+AK34+AK35+AK36</f>
        <v>585</v>
      </c>
      <c r="AL31" s="33">
        <f>AL32+AL33+AL34+AL35+AL36</f>
        <v>34.35</v>
      </c>
    </row>
    <row r="32" spans="1:38" s="6" customFormat="1" ht="69.75" customHeight="1">
      <c r="A32" s="34" t="s">
        <v>118</v>
      </c>
      <c r="B32" s="35" t="s">
        <v>188</v>
      </c>
      <c r="C32" s="15">
        <f t="shared" si="0"/>
        <v>0</v>
      </c>
      <c r="D32" s="5"/>
      <c r="E32" s="5"/>
      <c r="F32" s="5"/>
      <c r="G32" s="5"/>
      <c r="H32" s="5"/>
      <c r="I32" s="15">
        <f t="shared" si="1"/>
        <v>0</v>
      </c>
      <c r="J32" s="5"/>
      <c r="K32" s="5"/>
      <c r="L32" s="5"/>
      <c r="M32" s="5"/>
      <c r="N32" s="5"/>
      <c r="O32" s="15">
        <f t="shared" si="2"/>
        <v>0</v>
      </c>
      <c r="P32" s="5"/>
      <c r="Q32" s="5"/>
      <c r="R32" s="5"/>
      <c r="S32" s="5"/>
      <c r="T32" s="5"/>
      <c r="U32" s="15">
        <f t="shared" si="3"/>
        <v>0</v>
      </c>
      <c r="V32" s="5"/>
      <c r="W32" s="5"/>
      <c r="X32" s="5"/>
      <c r="Y32" s="5"/>
      <c r="Z32" s="5"/>
      <c r="AA32" s="15">
        <f t="shared" si="4"/>
        <v>1900</v>
      </c>
      <c r="AB32" s="5">
        <v>1330</v>
      </c>
      <c r="AC32" s="5"/>
      <c r="AD32" s="5">
        <v>570</v>
      </c>
      <c r="AE32" s="5"/>
      <c r="AF32" s="5"/>
      <c r="AG32" s="15">
        <f t="shared" si="5"/>
        <v>1900</v>
      </c>
      <c r="AH32" s="5">
        <f>D32+J32+P32+V32+AB32</f>
        <v>1330</v>
      </c>
      <c r="AI32" s="5">
        <f aca="true" t="shared" si="16" ref="AH32:AL36">E32+K32+Q32+W32+AC32</f>
        <v>0</v>
      </c>
      <c r="AJ32" s="5">
        <f t="shared" si="16"/>
        <v>570</v>
      </c>
      <c r="AK32" s="5">
        <f t="shared" si="16"/>
        <v>0</v>
      </c>
      <c r="AL32" s="5">
        <f t="shared" si="16"/>
        <v>0</v>
      </c>
    </row>
    <row r="33" spans="1:38" s="6" customFormat="1" ht="74.25" customHeight="1">
      <c r="A33" s="34" t="s">
        <v>119</v>
      </c>
      <c r="B33" s="35" t="s">
        <v>189</v>
      </c>
      <c r="C33" s="15">
        <f t="shared" si="0"/>
        <v>0</v>
      </c>
      <c r="D33" s="5"/>
      <c r="E33" s="5"/>
      <c r="F33" s="5"/>
      <c r="G33" s="5"/>
      <c r="H33" s="5"/>
      <c r="I33" s="15">
        <f t="shared" si="1"/>
        <v>500</v>
      </c>
      <c r="J33" s="5"/>
      <c r="K33" s="5"/>
      <c r="L33" s="5">
        <v>250</v>
      </c>
      <c r="M33" s="5">
        <v>250</v>
      </c>
      <c r="N33" s="5"/>
      <c r="O33" s="15">
        <f t="shared" si="2"/>
        <v>0</v>
      </c>
      <c r="P33" s="5"/>
      <c r="Q33" s="5"/>
      <c r="R33" s="5"/>
      <c r="S33" s="5"/>
      <c r="T33" s="5"/>
      <c r="U33" s="15">
        <f t="shared" si="3"/>
        <v>500</v>
      </c>
      <c r="V33" s="5"/>
      <c r="W33" s="5"/>
      <c r="X33" s="5">
        <v>250</v>
      </c>
      <c r="Y33" s="5">
        <v>250</v>
      </c>
      <c r="Z33" s="5"/>
      <c r="AA33" s="15">
        <f t="shared" si="4"/>
        <v>0</v>
      </c>
      <c r="AB33" s="5"/>
      <c r="AC33" s="5"/>
      <c r="AD33" s="5"/>
      <c r="AE33" s="5"/>
      <c r="AF33" s="5"/>
      <c r="AG33" s="15">
        <f t="shared" si="5"/>
        <v>1000</v>
      </c>
      <c r="AH33" s="5">
        <f t="shared" si="16"/>
        <v>0</v>
      </c>
      <c r="AI33" s="5">
        <f t="shared" si="16"/>
        <v>0</v>
      </c>
      <c r="AJ33" s="5">
        <f t="shared" si="16"/>
        <v>500</v>
      </c>
      <c r="AK33" s="5">
        <f t="shared" si="16"/>
        <v>500</v>
      </c>
      <c r="AL33" s="5">
        <f t="shared" si="16"/>
        <v>0</v>
      </c>
    </row>
    <row r="34" spans="1:38" s="6" customFormat="1" ht="84" customHeight="1">
      <c r="A34" s="34" t="s">
        <v>190</v>
      </c>
      <c r="B34" s="35" t="s">
        <v>195</v>
      </c>
      <c r="C34" s="15">
        <f>D34+E34+F34+G34+H34</f>
        <v>0</v>
      </c>
      <c r="D34" s="5"/>
      <c r="E34" s="5"/>
      <c r="F34" s="5"/>
      <c r="G34" s="5"/>
      <c r="H34" s="5"/>
      <c r="I34" s="15">
        <f>J34+K34+L34+M34+N34</f>
        <v>34.35</v>
      </c>
      <c r="J34" s="5"/>
      <c r="K34" s="5"/>
      <c r="L34" s="5">
        <v>17.175</v>
      </c>
      <c r="M34" s="5"/>
      <c r="N34" s="5">
        <v>17.175</v>
      </c>
      <c r="O34" s="15">
        <f>P34+Q34+R34+S34+T34</f>
        <v>0</v>
      </c>
      <c r="P34" s="5"/>
      <c r="Q34" s="5"/>
      <c r="R34" s="5"/>
      <c r="S34" s="5"/>
      <c r="T34" s="5"/>
      <c r="U34" s="15">
        <f>V34+W34+X34+Y34+Z34</f>
        <v>34.35</v>
      </c>
      <c r="V34" s="5"/>
      <c r="W34" s="5"/>
      <c r="X34" s="5">
        <v>17.175</v>
      </c>
      <c r="Y34" s="5"/>
      <c r="Z34" s="5">
        <v>17.175</v>
      </c>
      <c r="AA34" s="15">
        <f>AB34+AC34+AD34+AE34+AF34</f>
        <v>0</v>
      </c>
      <c r="AB34" s="5"/>
      <c r="AC34" s="5"/>
      <c r="AD34" s="5"/>
      <c r="AE34" s="5"/>
      <c r="AF34" s="5"/>
      <c r="AG34" s="15">
        <f t="shared" si="5"/>
        <v>68.7</v>
      </c>
      <c r="AH34" s="5">
        <f t="shared" si="16"/>
        <v>0</v>
      </c>
      <c r="AI34" s="5">
        <f t="shared" si="16"/>
        <v>0</v>
      </c>
      <c r="AJ34" s="5">
        <f t="shared" si="16"/>
        <v>34.35</v>
      </c>
      <c r="AK34" s="5">
        <f t="shared" si="16"/>
        <v>0</v>
      </c>
      <c r="AL34" s="5">
        <f t="shared" si="16"/>
        <v>34.35</v>
      </c>
    </row>
    <row r="35" spans="1:38" s="6" customFormat="1" ht="84" customHeight="1">
      <c r="A35" s="34" t="s">
        <v>191</v>
      </c>
      <c r="B35" s="35" t="s">
        <v>192</v>
      </c>
      <c r="C35" s="15">
        <f>D35+E35+F35+G35+H35</f>
        <v>0</v>
      </c>
      <c r="D35" s="5"/>
      <c r="E35" s="5"/>
      <c r="F35" s="5"/>
      <c r="G35" s="5"/>
      <c r="H35" s="5"/>
      <c r="I35" s="15">
        <f>J35+K35+L35+M35+N35</f>
        <v>170</v>
      </c>
      <c r="J35" s="5">
        <v>130</v>
      </c>
      <c r="K35" s="5">
        <v>20</v>
      </c>
      <c r="L35" s="5">
        <v>20</v>
      </c>
      <c r="M35" s="5"/>
      <c r="N35" s="5"/>
      <c r="O35" s="15">
        <f>P35+Q35+R35+S35+T35</f>
        <v>170</v>
      </c>
      <c r="P35" s="5">
        <v>130</v>
      </c>
      <c r="Q35" s="5">
        <v>20</v>
      </c>
      <c r="R35" s="5">
        <v>20</v>
      </c>
      <c r="S35" s="5"/>
      <c r="T35" s="5"/>
      <c r="U35" s="15">
        <f>V35+W35+X35+Y35+Z35</f>
        <v>1000</v>
      </c>
      <c r="V35" s="5">
        <v>700</v>
      </c>
      <c r="W35" s="5">
        <v>150</v>
      </c>
      <c r="X35" s="5">
        <v>150</v>
      </c>
      <c r="Y35" s="5"/>
      <c r="Z35" s="5"/>
      <c r="AA35" s="15">
        <f>AB35+AC35+AD35+AE35+AF35</f>
        <v>0</v>
      </c>
      <c r="AB35" s="5"/>
      <c r="AC35" s="5"/>
      <c r="AD35" s="5"/>
      <c r="AE35" s="5"/>
      <c r="AF35" s="5"/>
      <c r="AG35" s="15">
        <f t="shared" si="5"/>
        <v>1340</v>
      </c>
      <c r="AH35" s="5">
        <f t="shared" si="16"/>
        <v>960</v>
      </c>
      <c r="AI35" s="5">
        <f t="shared" si="16"/>
        <v>190</v>
      </c>
      <c r="AJ35" s="5">
        <f t="shared" si="16"/>
        <v>190</v>
      </c>
      <c r="AK35" s="5">
        <f t="shared" si="16"/>
        <v>0</v>
      </c>
      <c r="AL35" s="5">
        <f t="shared" si="16"/>
        <v>0</v>
      </c>
    </row>
    <row r="36" spans="1:38" s="6" customFormat="1" ht="84" customHeight="1">
      <c r="A36" s="34" t="s">
        <v>194</v>
      </c>
      <c r="B36" s="35" t="s">
        <v>193</v>
      </c>
      <c r="C36" s="15">
        <f>D36+E36+F36+G36+H36</f>
        <v>0</v>
      </c>
      <c r="D36" s="5"/>
      <c r="E36" s="5"/>
      <c r="F36" s="5"/>
      <c r="G36" s="5"/>
      <c r="H36" s="5"/>
      <c r="I36" s="15">
        <f>J36+K36+L36+M36+N36</f>
        <v>0</v>
      </c>
      <c r="J36" s="5"/>
      <c r="K36" s="5"/>
      <c r="L36" s="5"/>
      <c r="M36" s="5"/>
      <c r="N36" s="5"/>
      <c r="O36" s="15">
        <f>P36+Q36+R36+S36+T36</f>
        <v>250</v>
      </c>
      <c r="P36" s="5"/>
      <c r="Q36" s="5"/>
      <c r="R36" s="5">
        <v>200</v>
      </c>
      <c r="S36" s="5">
        <v>50</v>
      </c>
      <c r="T36" s="5"/>
      <c r="U36" s="15">
        <f>V36+W36+X36+Y36+Z36</f>
        <v>185</v>
      </c>
      <c r="V36" s="5"/>
      <c r="W36" s="5"/>
      <c r="X36" s="5">
        <v>150</v>
      </c>
      <c r="Y36" s="5">
        <v>35</v>
      </c>
      <c r="Z36" s="5"/>
      <c r="AA36" s="15">
        <f>AB36+AC36+AD36+AE36+AF36</f>
        <v>0</v>
      </c>
      <c r="AB36" s="5"/>
      <c r="AC36" s="5"/>
      <c r="AD36" s="5"/>
      <c r="AE36" s="5"/>
      <c r="AF36" s="5"/>
      <c r="AG36" s="15">
        <f t="shared" si="5"/>
        <v>435</v>
      </c>
      <c r="AH36" s="5">
        <f t="shared" si="16"/>
        <v>0</v>
      </c>
      <c r="AI36" s="5">
        <f t="shared" si="16"/>
        <v>0</v>
      </c>
      <c r="AJ36" s="5">
        <f t="shared" si="16"/>
        <v>350</v>
      </c>
      <c r="AK36" s="5">
        <f t="shared" si="16"/>
        <v>85</v>
      </c>
      <c r="AL36" s="5">
        <f t="shared" si="16"/>
        <v>0</v>
      </c>
    </row>
    <row r="37" spans="1:38" s="4" customFormat="1" ht="85.5" customHeight="1">
      <c r="A37" s="39">
        <v>4</v>
      </c>
      <c r="B37" s="41" t="s">
        <v>137</v>
      </c>
      <c r="C37" s="38">
        <f aca="true" t="shared" si="17" ref="C37:AL37">C12+C22+C31</f>
        <v>5772.082</v>
      </c>
      <c r="D37" s="38">
        <f t="shared" si="17"/>
        <v>4906.269</v>
      </c>
      <c r="E37" s="38">
        <f t="shared" si="17"/>
        <v>0</v>
      </c>
      <c r="F37" s="38">
        <f t="shared" si="17"/>
        <v>577.2090000000001</v>
      </c>
      <c r="G37" s="38">
        <f t="shared" si="17"/>
        <v>288.604</v>
      </c>
      <c r="H37" s="38">
        <f t="shared" si="17"/>
        <v>0</v>
      </c>
      <c r="I37" s="38">
        <f t="shared" si="17"/>
        <v>1548.23</v>
      </c>
      <c r="J37" s="38">
        <f t="shared" si="17"/>
        <v>847.23</v>
      </c>
      <c r="K37" s="38">
        <f t="shared" si="17"/>
        <v>20</v>
      </c>
      <c r="L37" s="38">
        <f t="shared" si="17"/>
        <v>393.82500000000005</v>
      </c>
      <c r="M37" s="38">
        <f t="shared" si="17"/>
        <v>270</v>
      </c>
      <c r="N37" s="38">
        <f t="shared" si="17"/>
        <v>17.175</v>
      </c>
      <c r="O37" s="38">
        <f t="shared" si="17"/>
        <v>1150</v>
      </c>
      <c r="P37" s="38">
        <f t="shared" si="17"/>
        <v>750.5</v>
      </c>
      <c r="Q37" s="38">
        <f t="shared" si="17"/>
        <v>20</v>
      </c>
      <c r="R37" s="38">
        <f t="shared" si="17"/>
        <v>293</v>
      </c>
      <c r="S37" s="38">
        <f t="shared" si="17"/>
        <v>86.5</v>
      </c>
      <c r="T37" s="38">
        <f t="shared" si="17"/>
        <v>0</v>
      </c>
      <c r="U37" s="38">
        <f t="shared" si="17"/>
        <v>19920.001999999997</v>
      </c>
      <c r="V37" s="38">
        <f t="shared" si="17"/>
        <v>16170.554</v>
      </c>
      <c r="W37" s="38">
        <f t="shared" si="17"/>
        <v>150</v>
      </c>
      <c r="X37" s="38">
        <f t="shared" si="17"/>
        <v>3244.673</v>
      </c>
      <c r="Y37" s="38">
        <f t="shared" si="17"/>
        <v>337.6</v>
      </c>
      <c r="Z37" s="38">
        <f t="shared" si="17"/>
        <v>17.175</v>
      </c>
      <c r="AA37" s="38">
        <f t="shared" si="17"/>
        <v>29168.652</v>
      </c>
      <c r="AB37" s="38">
        <f t="shared" si="17"/>
        <v>24508.354</v>
      </c>
      <c r="AC37" s="38">
        <f t="shared" si="17"/>
        <v>0</v>
      </c>
      <c r="AD37" s="38">
        <f t="shared" si="17"/>
        <v>4160.298</v>
      </c>
      <c r="AE37" s="38">
        <f t="shared" si="17"/>
        <v>500</v>
      </c>
      <c r="AF37" s="38">
        <f t="shared" si="17"/>
        <v>0</v>
      </c>
      <c r="AG37" s="38">
        <f t="shared" si="17"/>
        <v>57558.966</v>
      </c>
      <c r="AH37" s="38">
        <f t="shared" si="17"/>
        <v>47182.907</v>
      </c>
      <c r="AI37" s="38">
        <f t="shared" si="17"/>
        <v>190</v>
      </c>
      <c r="AJ37" s="38">
        <f t="shared" si="17"/>
        <v>8669.005</v>
      </c>
      <c r="AK37" s="38">
        <f t="shared" si="17"/>
        <v>1482.704</v>
      </c>
      <c r="AL37" s="38">
        <f t="shared" si="17"/>
        <v>34.35</v>
      </c>
    </row>
    <row r="38" spans="1:38" s="48" customFormat="1" ht="48" customHeight="1">
      <c r="A38" s="45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</row>
    <row r="39" spans="1:38" s="51" customFormat="1" ht="27" customHeight="1">
      <c r="A39" s="49"/>
      <c r="B39" s="72" t="s">
        <v>140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74" t="s">
        <v>141</v>
      </c>
      <c r="AD39" s="74"/>
      <c r="AE39" s="74"/>
      <c r="AF39" s="74"/>
      <c r="AG39" s="74"/>
      <c r="AH39" s="74"/>
      <c r="AI39" s="74"/>
      <c r="AJ39" s="74"/>
      <c r="AK39" s="50"/>
      <c r="AL39" s="50"/>
    </row>
    <row r="40" spans="1:38" s="4" customFormat="1" ht="85.5" customHeight="1">
      <c r="A40" s="4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s="14" customFormat="1" ht="69.75" customHeight="1">
      <c r="A41" s="26"/>
      <c r="B41" s="26"/>
      <c r="C41" s="27">
        <f>D37+E37+F37+G37+H37</f>
        <v>5772.082</v>
      </c>
      <c r="D41" s="26"/>
      <c r="E41" s="26"/>
      <c r="F41" s="26"/>
      <c r="G41" s="26"/>
      <c r="H41" s="26"/>
      <c r="I41" s="27">
        <f>J37+K37+L37+M37+N37</f>
        <v>1548.23</v>
      </c>
      <c r="J41" s="28"/>
      <c r="K41" s="26"/>
      <c r="L41" s="26"/>
      <c r="M41" s="26"/>
      <c r="N41" s="26"/>
      <c r="O41" s="27">
        <f>P37+Q37+R37+S37+T37</f>
        <v>1150</v>
      </c>
      <c r="P41" s="26"/>
      <c r="Q41" s="26"/>
      <c r="R41" s="26"/>
      <c r="S41" s="26"/>
      <c r="T41" s="26"/>
      <c r="U41" s="27">
        <f>V37+W37+X37+Y37+Z37</f>
        <v>19920.001999999997</v>
      </c>
      <c r="V41" s="26"/>
      <c r="W41" s="26"/>
      <c r="X41" s="26"/>
      <c r="Y41" s="26"/>
      <c r="Z41" s="26"/>
      <c r="AA41" s="27">
        <f>AB37+AC37+AD37+AE37+AF37</f>
        <v>29168.652</v>
      </c>
      <c r="AB41" s="26"/>
      <c r="AC41" s="26"/>
      <c r="AD41" s="26"/>
      <c r="AE41" s="26"/>
      <c r="AF41" s="26"/>
      <c r="AG41" s="52">
        <f>AH37+AI37+AJ37+AK37+AL37</f>
        <v>57558.96599999999</v>
      </c>
      <c r="AH41" s="26"/>
      <c r="AI41" s="26"/>
      <c r="AJ41" s="26"/>
      <c r="AK41" s="26"/>
      <c r="AL41" s="26"/>
    </row>
    <row r="42" spans="1:38" s="2" customFormat="1" ht="43.5" customHeight="1">
      <c r="A42" s="26"/>
      <c r="B42" s="26"/>
      <c r="C42" s="27">
        <f>C37-C41</f>
        <v>0</v>
      </c>
      <c r="D42" s="26"/>
      <c r="E42" s="26"/>
      <c r="F42" s="26"/>
      <c r="G42" s="26"/>
      <c r="H42" s="26"/>
      <c r="I42" s="27">
        <f>I37-I41</f>
        <v>0</v>
      </c>
      <c r="J42" s="28"/>
      <c r="K42" s="26"/>
      <c r="L42" s="26"/>
      <c r="M42" s="26"/>
      <c r="N42" s="26"/>
      <c r="O42" s="27">
        <f>O37-O41</f>
        <v>0</v>
      </c>
      <c r="P42" s="26"/>
      <c r="Q42" s="26"/>
      <c r="R42" s="26"/>
      <c r="S42" s="26"/>
      <c r="T42" s="26"/>
      <c r="U42" s="27">
        <f>U37-U41</f>
        <v>0</v>
      </c>
      <c r="V42" s="26"/>
      <c r="W42" s="26"/>
      <c r="X42" s="26"/>
      <c r="Y42" s="26"/>
      <c r="Z42" s="26"/>
      <c r="AA42" s="27">
        <f>AA37-AA41</f>
        <v>0</v>
      </c>
      <c r="AB42" s="26"/>
      <c r="AC42" s="26"/>
      <c r="AD42" s="26"/>
      <c r="AE42" s="26"/>
      <c r="AF42" s="26"/>
      <c r="AG42" s="27">
        <f>AG37-AG41</f>
        <v>0</v>
      </c>
      <c r="AH42" s="26"/>
      <c r="AI42" s="26"/>
      <c r="AJ42" s="26"/>
      <c r="AK42" s="26"/>
      <c r="AL42" s="26"/>
    </row>
    <row r="43" spans="1:38" s="2" customFormat="1" ht="12.75">
      <c r="A43" s="26"/>
      <c r="B43" s="26"/>
      <c r="C43" s="29"/>
      <c r="D43" s="26"/>
      <c r="E43" s="26"/>
      <c r="F43" s="26"/>
      <c r="G43" s="26"/>
      <c r="H43" s="26"/>
      <c r="I43" s="29"/>
      <c r="J43" s="28"/>
      <c r="K43" s="26"/>
      <c r="L43" s="26"/>
      <c r="M43" s="26"/>
      <c r="N43" s="26"/>
      <c r="O43" s="29"/>
      <c r="P43" s="26"/>
      <c r="Q43" s="26"/>
      <c r="R43" s="26"/>
      <c r="S43" s="26"/>
      <c r="T43" s="26"/>
      <c r="U43" s="29"/>
      <c r="V43" s="26"/>
      <c r="W43" s="26"/>
      <c r="X43" s="26"/>
      <c r="Y43" s="26"/>
      <c r="Z43" s="26"/>
      <c r="AA43" s="29"/>
      <c r="AB43" s="26"/>
      <c r="AC43" s="26"/>
      <c r="AD43" s="26"/>
      <c r="AE43" s="26"/>
      <c r="AF43" s="26"/>
      <c r="AG43" s="29"/>
      <c r="AH43" s="26"/>
      <c r="AI43" s="26"/>
      <c r="AJ43" s="26"/>
      <c r="AK43" s="26"/>
      <c r="AL43" s="26"/>
    </row>
    <row r="44" spans="1:38" s="2" customFormat="1" ht="12.75">
      <c r="A44" s="26"/>
      <c r="B44" s="26"/>
      <c r="C44" s="29"/>
      <c r="D44" s="26"/>
      <c r="E44" s="26"/>
      <c r="F44" s="26"/>
      <c r="G44" s="26"/>
      <c r="H44" s="26"/>
      <c r="I44" s="29"/>
      <c r="J44" s="28"/>
      <c r="K44" s="26"/>
      <c r="L44" s="26"/>
      <c r="M44" s="26"/>
      <c r="N44" s="26"/>
      <c r="O44" s="29"/>
      <c r="P44" s="26"/>
      <c r="Q44" s="26"/>
      <c r="R44" s="26"/>
      <c r="S44" s="26"/>
      <c r="T44" s="26"/>
      <c r="U44" s="29"/>
      <c r="V44" s="26"/>
      <c r="W44" s="26"/>
      <c r="X44" s="26"/>
      <c r="Y44" s="26"/>
      <c r="Z44" s="26"/>
      <c r="AA44" s="29"/>
      <c r="AB44" s="26"/>
      <c r="AC44" s="26"/>
      <c r="AD44" s="26"/>
      <c r="AE44" s="26"/>
      <c r="AF44" s="26"/>
      <c r="AG44" s="29"/>
      <c r="AH44" s="26"/>
      <c r="AI44" s="26"/>
      <c r="AJ44" s="26"/>
      <c r="AK44" s="26"/>
      <c r="AL44" s="26"/>
    </row>
    <row r="45" spans="1:38" s="2" customFormat="1" ht="12.75">
      <c r="A45" s="26"/>
      <c r="B45" s="26"/>
      <c r="C45" s="29"/>
      <c r="D45" s="26"/>
      <c r="E45" s="26"/>
      <c r="F45" s="26"/>
      <c r="G45" s="26"/>
      <c r="H45" s="26"/>
      <c r="I45" s="29"/>
      <c r="J45" s="28"/>
      <c r="K45" s="26"/>
      <c r="L45" s="26"/>
      <c r="M45" s="26"/>
      <c r="N45" s="26"/>
      <c r="O45" s="29"/>
      <c r="P45" s="26"/>
      <c r="Q45" s="26"/>
      <c r="R45" s="26"/>
      <c r="S45" s="26"/>
      <c r="T45" s="26"/>
      <c r="U45" s="29"/>
      <c r="V45" s="26"/>
      <c r="W45" s="26"/>
      <c r="X45" s="26"/>
      <c r="Y45" s="26"/>
      <c r="Z45" s="26"/>
      <c r="AA45" s="29"/>
      <c r="AB45" s="26"/>
      <c r="AC45" s="26"/>
      <c r="AD45" s="26"/>
      <c r="AE45" s="26"/>
      <c r="AF45" s="26"/>
      <c r="AG45" s="29"/>
      <c r="AH45" s="26"/>
      <c r="AI45" s="26"/>
      <c r="AJ45" s="26"/>
      <c r="AK45" s="26"/>
      <c r="AL45" s="26"/>
    </row>
    <row r="46" spans="1:38" s="2" customFormat="1" ht="12.75">
      <c r="A46" s="26"/>
      <c r="B46" s="26"/>
      <c r="C46" s="29"/>
      <c r="D46" s="26"/>
      <c r="E46" s="26"/>
      <c r="F46" s="26"/>
      <c r="G46" s="26"/>
      <c r="H46" s="26"/>
      <c r="I46" s="29"/>
      <c r="J46" s="28"/>
      <c r="K46" s="26"/>
      <c r="L46" s="26"/>
      <c r="M46" s="26"/>
      <c r="N46" s="26"/>
      <c r="O46" s="29"/>
      <c r="P46" s="26"/>
      <c r="Q46" s="26"/>
      <c r="R46" s="26"/>
      <c r="S46" s="26"/>
      <c r="T46" s="26"/>
      <c r="U46" s="29"/>
      <c r="V46" s="26"/>
      <c r="W46" s="26"/>
      <c r="X46" s="26"/>
      <c r="Y46" s="26"/>
      <c r="Z46" s="26"/>
      <c r="AA46" s="29"/>
      <c r="AB46" s="26"/>
      <c r="AC46" s="26"/>
      <c r="AD46" s="26"/>
      <c r="AE46" s="26"/>
      <c r="AF46" s="26"/>
      <c r="AG46" s="29"/>
      <c r="AH46" s="26"/>
      <c r="AI46" s="26"/>
      <c r="AJ46" s="26"/>
      <c r="AK46" s="26"/>
      <c r="AL46" s="26"/>
    </row>
    <row r="47" spans="1:38" s="2" customFormat="1" ht="12.75">
      <c r="A47" s="26"/>
      <c r="B47" s="26"/>
      <c r="C47" s="29"/>
      <c r="D47" s="26"/>
      <c r="E47" s="26"/>
      <c r="F47" s="26"/>
      <c r="G47" s="26"/>
      <c r="H47" s="26"/>
      <c r="I47" s="29"/>
      <c r="J47" s="28"/>
      <c r="K47" s="26"/>
      <c r="L47" s="26"/>
      <c r="M47" s="26"/>
      <c r="N47" s="26"/>
      <c r="O47" s="29"/>
      <c r="P47" s="26"/>
      <c r="Q47" s="26"/>
      <c r="R47" s="26"/>
      <c r="S47" s="26"/>
      <c r="T47" s="26"/>
      <c r="U47" s="29"/>
      <c r="V47" s="26"/>
      <c r="W47" s="26"/>
      <c r="X47" s="26"/>
      <c r="Y47" s="26"/>
      <c r="Z47" s="26"/>
      <c r="AA47" s="29"/>
      <c r="AB47" s="26"/>
      <c r="AC47" s="26"/>
      <c r="AD47" s="26"/>
      <c r="AE47" s="26"/>
      <c r="AF47" s="26"/>
      <c r="AG47" s="29"/>
      <c r="AH47" s="26"/>
      <c r="AI47" s="26"/>
      <c r="AJ47" s="26"/>
      <c r="AK47" s="26"/>
      <c r="AL47" s="26"/>
    </row>
    <row r="48" spans="1:38" s="2" customFormat="1" ht="12.75">
      <c r="A48" s="26"/>
      <c r="B48" s="26"/>
      <c r="C48" s="29"/>
      <c r="D48" s="26"/>
      <c r="E48" s="26"/>
      <c r="F48" s="26"/>
      <c r="G48" s="26"/>
      <c r="H48" s="26"/>
      <c r="I48" s="29"/>
      <c r="J48" s="28"/>
      <c r="K48" s="26"/>
      <c r="L48" s="26"/>
      <c r="M48" s="26"/>
      <c r="N48" s="26"/>
      <c r="O48" s="29"/>
      <c r="P48" s="26"/>
      <c r="Q48" s="26"/>
      <c r="R48" s="26"/>
      <c r="S48" s="26"/>
      <c r="T48" s="26"/>
      <c r="U48" s="29"/>
      <c r="V48" s="26"/>
      <c r="W48" s="26"/>
      <c r="X48" s="26"/>
      <c r="Y48" s="26"/>
      <c r="Z48" s="26"/>
      <c r="AA48" s="29"/>
      <c r="AB48" s="26"/>
      <c r="AC48" s="26"/>
      <c r="AD48" s="26"/>
      <c r="AE48" s="26"/>
      <c r="AF48" s="26"/>
      <c r="AG48" s="29"/>
      <c r="AH48" s="26"/>
      <c r="AI48" s="26"/>
      <c r="AJ48" s="26"/>
      <c r="AK48" s="26"/>
      <c r="AL48" s="26"/>
    </row>
    <row r="49" spans="1:38" s="2" customFormat="1" ht="12.75">
      <c r="A49" s="26"/>
      <c r="B49" s="26"/>
      <c r="C49" s="29"/>
      <c r="D49" s="26"/>
      <c r="E49" s="26"/>
      <c r="F49" s="26"/>
      <c r="G49" s="26"/>
      <c r="H49" s="26"/>
      <c r="I49" s="29"/>
      <c r="J49" s="28"/>
      <c r="K49" s="26"/>
      <c r="L49" s="26"/>
      <c r="M49" s="26"/>
      <c r="N49" s="26"/>
      <c r="O49" s="29"/>
      <c r="P49" s="26"/>
      <c r="Q49" s="26"/>
      <c r="R49" s="26"/>
      <c r="S49" s="26"/>
      <c r="T49" s="26"/>
      <c r="U49" s="29"/>
      <c r="V49" s="26"/>
      <c r="W49" s="26"/>
      <c r="X49" s="26"/>
      <c r="Y49" s="26"/>
      <c r="Z49" s="26"/>
      <c r="AA49" s="29"/>
      <c r="AB49" s="26"/>
      <c r="AC49" s="26"/>
      <c r="AD49" s="26"/>
      <c r="AE49" s="26"/>
      <c r="AF49" s="26"/>
      <c r="AG49" s="29"/>
      <c r="AH49" s="26"/>
      <c r="AI49" s="26"/>
      <c r="AJ49" s="26"/>
      <c r="AK49" s="26"/>
      <c r="AL49" s="26"/>
    </row>
    <row r="50" spans="1:38" s="2" customFormat="1" ht="12.75">
      <c r="A50" s="26"/>
      <c r="B50" s="26"/>
      <c r="C50" s="29"/>
      <c r="D50" s="26"/>
      <c r="E50" s="26"/>
      <c r="F50" s="26"/>
      <c r="G50" s="26"/>
      <c r="H50" s="26"/>
      <c r="I50" s="29"/>
      <c r="J50" s="28"/>
      <c r="K50" s="26"/>
      <c r="L50" s="26"/>
      <c r="M50" s="26"/>
      <c r="N50" s="26"/>
      <c r="O50" s="29"/>
      <c r="P50" s="26"/>
      <c r="Q50" s="26"/>
      <c r="R50" s="26"/>
      <c r="S50" s="26"/>
      <c r="T50" s="26"/>
      <c r="U50" s="29"/>
      <c r="V50" s="26"/>
      <c r="W50" s="26"/>
      <c r="X50" s="26"/>
      <c r="Y50" s="26"/>
      <c r="Z50" s="26"/>
      <c r="AA50" s="29"/>
      <c r="AB50" s="26"/>
      <c r="AC50" s="26"/>
      <c r="AD50" s="26"/>
      <c r="AE50" s="26"/>
      <c r="AF50" s="26"/>
      <c r="AG50" s="29"/>
      <c r="AH50" s="26"/>
      <c r="AI50" s="26"/>
      <c r="AJ50" s="26"/>
      <c r="AK50" s="26"/>
      <c r="AL50" s="26"/>
    </row>
    <row r="51" spans="1:38" s="2" customFormat="1" ht="12.75">
      <c r="A51" s="26"/>
      <c r="B51" s="26"/>
      <c r="C51" s="29"/>
      <c r="D51" s="26"/>
      <c r="E51" s="26"/>
      <c r="F51" s="26"/>
      <c r="G51" s="26"/>
      <c r="H51" s="26"/>
      <c r="I51" s="29"/>
      <c r="J51" s="28"/>
      <c r="K51" s="26"/>
      <c r="L51" s="26"/>
      <c r="M51" s="26"/>
      <c r="N51" s="26"/>
      <c r="O51" s="29"/>
      <c r="P51" s="26"/>
      <c r="Q51" s="26"/>
      <c r="R51" s="26"/>
      <c r="S51" s="26"/>
      <c r="T51" s="26"/>
      <c r="U51" s="29"/>
      <c r="V51" s="26"/>
      <c r="W51" s="26"/>
      <c r="X51" s="26"/>
      <c r="Y51" s="26"/>
      <c r="Z51" s="26"/>
      <c r="AA51" s="29"/>
      <c r="AB51" s="26"/>
      <c r="AC51" s="26"/>
      <c r="AD51" s="26"/>
      <c r="AE51" s="26"/>
      <c r="AF51" s="26"/>
      <c r="AG51" s="29"/>
      <c r="AH51" s="26"/>
      <c r="AI51" s="26"/>
      <c r="AJ51" s="26"/>
      <c r="AK51" s="26"/>
      <c r="AL51" s="26"/>
    </row>
    <row r="52" spans="1:38" s="2" customFormat="1" ht="12.75">
      <c r="A52" s="26"/>
      <c r="B52" s="26"/>
      <c r="C52" s="29"/>
      <c r="D52" s="26"/>
      <c r="E52" s="26"/>
      <c r="F52" s="26"/>
      <c r="G52" s="26"/>
      <c r="H52" s="26"/>
      <c r="I52" s="29"/>
      <c r="J52" s="28"/>
      <c r="K52" s="26"/>
      <c r="L52" s="26"/>
      <c r="M52" s="26"/>
      <c r="N52" s="26"/>
      <c r="O52" s="29"/>
      <c r="P52" s="26"/>
      <c r="Q52" s="26"/>
      <c r="R52" s="26"/>
      <c r="S52" s="26"/>
      <c r="T52" s="26"/>
      <c r="U52" s="29"/>
      <c r="V52" s="26"/>
      <c r="W52" s="26"/>
      <c r="X52" s="26"/>
      <c r="Y52" s="26"/>
      <c r="Z52" s="26"/>
      <c r="AA52" s="29"/>
      <c r="AB52" s="26"/>
      <c r="AC52" s="26"/>
      <c r="AD52" s="26"/>
      <c r="AE52" s="26"/>
      <c r="AF52" s="26"/>
      <c r="AG52" s="29"/>
      <c r="AH52" s="26"/>
      <c r="AI52" s="26"/>
      <c r="AJ52" s="26"/>
      <c r="AK52" s="26"/>
      <c r="AL52" s="26"/>
    </row>
    <row r="53" spans="1:38" s="2" customFormat="1" ht="12.75">
      <c r="A53" s="26"/>
      <c r="B53" s="26"/>
      <c r="C53" s="29"/>
      <c r="D53" s="26"/>
      <c r="E53" s="26"/>
      <c r="F53" s="26"/>
      <c r="G53" s="26"/>
      <c r="H53" s="26"/>
      <c r="I53" s="29"/>
      <c r="J53" s="28"/>
      <c r="K53" s="26"/>
      <c r="L53" s="26"/>
      <c r="M53" s="26"/>
      <c r="N53" s="26"/>
      <c r="O53" s="29"/>
      <c r="P53" s="26"/>
      <c r="Q53" s="26"/>
      <c r="R53" s="26"/>
      <c r="S53" s="26"/>
      <c r="T53" s="26"/>
      <c r="U53" s="29"/>
      <c r="V53" s="26"/>
      <c r="W53" s="26"/>
      <c r="X53" s="26"/>
      <c r="Y53" s="26"/>
      <c r="Z53" s="26"/>
      <c r="AA53" s="29"/>
      <c r="AB53" s="26"/>
      <c r="AC53" s="26"/>
      <c r="AD53" s="26"/>
      <c r="AE53" s="26"/>
      <c r="AF53" s="26"/>
      <c r="AG53" s="29"/>
      <c r="AH53" s="26"/>
      <c r="AI53" s="26"/>
      <c r="AJ53" s="26"/>
      <c r="AK53" s="26"/>
      <c r="AL53" s="26"/>
    </row>
    <row r="54" spans="1:38" s="2" customFormat="1" ht="12.75">
      <c r="A54" s="26"/>
      <c r="B54" s="26"/>
      <c r="C54" s="29"/>
      <c r="D54" s="26"/>
      <c r="E54" s="26"/>
      <c r="F54" s="26"/>
      <c r="G54" s="26"/>
      <c r="H54" s="26"/>
      <c r="I54" s="29"/>
      <c r="J54" s="28"/>
      <c r="K54" s="26"/>
      <c r="L54" s="26"/>
      <c r="M54" s="26"/>
      <c r="N54" s="26"/>
      <c r="O54" s="29"/>
      <c r="P54" s="26"/>
      <c r="Q54" s="26"/>
      <c r="R54" s="26"/>
      <c r="S54" s="26"/>
      <c r="T54" s="26"/>
      <c r="U54" s="29"/>
      <c r="V54" s="26"/>
      <c r="W54" s="26"/>
      <c r="X54" s="26"/>
      <c r="Y54" s="26"/>
      <c r="Z54" s="26"/>
      <c r="AA54" s="29"/>
      <c r="AB54" s="26"/>
      <c r="AC54" s="26"/>
      <c r="AD54" s="26"/>
      <c r="AE54" s="26"/>
      <c r="AF54" s="26"/>
      <c r="AG54" s="29"/>
      <c r="AH54" s="26"/>
      <c r="AI54" s="26"/>
      <c r="AJ54" s="26"/>
      <c r="AK54" s="26"/>
      <c r="AL54" s="26"/>
    </row>
    <row r="55" spans="1:38" s="2" customFormat="1" ht="12.75">
      <c r="A55" s="26"/>
      <c r="B55" s="26"/>
      <c r="C55" s="29"/>
      <c r="D55" s="26"/>
      <c r="E55" s="26"/>
      <c r="F55" s="26"/>
      <c r="G55" s="26"/>
      <c r="H55" s="26"/>
      <c r="I55" s="29"/>
      <c r="J55" s="28"/>
      <c r="K55" s="26"/>
      <c r="L55" s="26"/>
      <c r="M55" s="26"/>
      <c r="N55" s="26"/>
      <c r="O55" s="29"/>
      <c r="P55" s="26"/>
      <c r="Q55" s="26"/>
      <c r="R55" s="26"/>
      <c r="S55" s="26"/>
      <c r="T55" s="26"/>
      <c r="U55" s="29"/>
      <c r="V55" s="26"/>
      <c r="W55" s="26"/>
      <c r="X55" s="26"/>
      <c r="Y55" s="26"/>
      <c r="Z55" s="26"/>
      <c r="AA55" s="29"/>
      <c r="AB55" s="26"/>
      <c r="AC55" s="26"/>
      <c r="AD55" s="26"/>
      <c r="AE55" s="26"/>
      <c r="AF55" s="26"/>
      <c r="AG55" s="29"/>
      <c r="AH55" s="26"/>
      <c r="AI55" s="26"/>
      <c r="AJ55" s="26"/>
      <c r="AK55" s="26"/>
      <c r="AL55" s="26"/>
    </row>
    <row r="56" spans="1:38" s="2" customFormat="1" ht="12.75">
      <c r="A56" s="26"/>
      <c r="B56" s="26"/>
      <c r="C56" s="29"/>
      <c r="D56" s="26"/>
      <c r="E56" s="26"/>
      <c r="F56" s="26"/>
      <c r="G56" s="26"/>
      <c r="H56" s="26"/>
      <c r="I56" s="29"/>
      <c r="J56" s="28"/>
      <c r="K56" s="26"/>
      <c r="L56" s="26"/>
      <c r="M56" s="26"/>
      <c r="N56" s="26"/>
      <c r="O56" s="29"/>
      <c r="P56" s="26"/>
      <c r="Q56" s="26"/>
      <c r="R56" s="26"/>
      <c r="S56" s="26"/>
      <c r="T56" s="26"/>
      <c r="U56" s="29"/>
      <c r="V56" s="26"/>
      <c r="W56" s="26"/>
      <c r="X56" s="26"/>
      <c r="Y56" s="26"/>
      <c r="Z56" s="26"/>
      <c r="AA56" s="29"/>
      <c r="AB56" s="26"/>
      <c r="AC56" s="26"/>
      <c r="AD56" s="26"/>
      <c r="AE56" s="26"/>
      <c r="AF56" s="26"/>
      <c r="AG56" s="29"/>
      <c r="AH56" s="26"/>
      <c r="AI56" s="26"/>
      <c r="AJ56" s="26"/>
      <c r="AK56" s="26"/>
      <c r="AL56" s="26"/>
    </row>
    <row r="57" spans="1:38" s="2" customFormat="1" ht="12.75">
      <c r="A57" s="26"/>
      <c r="B57" s="26"/>
      <c r="C57" s="29"/>
      <c r="D57" s="26"/>
      <c r="E57" s="26"/>
      <c r="F57" s="26"/>
      <c r="G57" s="26"/>
      <c r="H57" s="26"/>
      <c r="I57" s="29"/>
      <c r="J57" s="28"/>
      <c r="K57" s="26"/>
      <c r="L57" s="26"/>
      <c r="M57" s="26"/>
      <c r="N57" s="26"/>
      <c r="O57" s="29"/>
      <c r="P57" s="26"/>
      <c r="Q57" s="26"/>
      <c r="R57" s="26"/>
      <c r="S57" s="26"/>
      <c r="T57" s="26"/>
      <c r="U57" s="29"/>
      <c r="V57" s="26"/>
      <c r="W57" s="26"/>
      <c r="X57" s="26"/>
      <c r="Y57" s="26"/>
      <c r="Z57" s="26"/>
      <c r="AA57" s="29"/>
      <c r="AB57" s="26"/>
      <c r="AC57" s="26"/>
      <c r="AD57" s="26"/>
      <c r="AE57" s="26"/>
      <c r="AF57" s="26"/>
      <c r="AG57" s="29"/>
      <c r="AH57" s="26"/>
      <c r="AI57" s="26"/>
      <c r="AJ57" s="26"/>
      <c r="AK57" s="26"/>
      <c r="AL57" s="26"/>
    </row>
    <row r="58" spans="1:38" s="2" customFormat="1" ht="12.75">
      <c r="A58" s="26"/>
      <c r="B58" s="26"/>
      <c r="C58" s="29"/>
      <c r="D58" s="26"/>
      <c r="E58" s="26"/>
      <c r="F58" s="26"/>
      <c r="G58" s="26"/>
      <c r="H58" s="26"/>
      <c r="I58" s="29"/>
      <c r="J58" s="28"/>
      <c r="K58" s="26"/>
      <c r="L58" s="26"/>
      <c r="M58" s="26"/>
      <c r="N58" s="26"/>
      <c r="O58" s="29"/>
      <c r="P58" s="26"/>
      <c r="Q58" s="26"/>
      <c r="R58" s="26"/>
      <c r="S58" s="26"/>
      <c r="T58" s="26"/>
      <c r="U58" s="29"/>
      <c r="V58" s="26"/>
      <c r="W58" s="26"/>
      <c r="X58" s="26"/>
      <c r="Y58" s="26"/>
      <c r="Z58" s="26"/>
      <c r="AA58" s="29"/>
      <c r="AB58" s="26"/>
      <c r="AC58" s="26"/>
      <c r="AD58" s="26"/>
      <c r="AE58" s="26"/>
      <c r="AF58" s="26"/>
      <c r="AG58" s="29"/>
      <c r="AH58" s="26"/>
      <c r="AI58" s="26"/>
      <c r="AJ58" s="26"/>
      <c r="AK58" s="26"/>
      <c r="AL58" s="26"/>
    </row>
    <row r="59" spans="1:38" s="2" customFormat="1" ht="12.75">
      <c r="A59" s="26"/>
      <c r="B59" s="26"/>
      <c r="C59" s="29"/>
      <c r="D59" s="26"/>
      <c r="E59" s="26"/>
      <c r="F59" s="26"/>
      <c r="G59" s="26"/>
      <c r="H59" s="26"/>
      <c r="I59" s="29"/>
      <c r="J59" s="28"/>
      <c r="K59" s="26"/>
      <c r="L59" s="26"/>
      <c r="M59" s="26"/>
      <c r="N59" s="26"/>
      <c r="O59" s="29"/>
      <c r="P59" s="26"/>
      <c r="Q59" s="26"/>
      <c r="R59" s="26"/>
      <c r="S59" s="26"/>
      <c r="T59" s="26"/>
      <c r="U59" s="29"/>
      <c r="V59" s="26"/>
      <c r="W59" s="26"/>
      <c r="X59" s="26"/>
      <c r="Y59" s="26"/>
      <c r="Z59" s="26"/>
      <c r="AA59" s="29"/>
      <c r="AB59" s="26"/>
      <c r="AC59" s="26"/>
      <c r="AD59" s="26"/>
      <c r="AE59" s="26"/>
      <c r="AF59" s="26"/>
      <c r="AG59" s="29"/>
      <c r="AH59" s="26"/>
      <c r="AI59" s="26"/>
      <c r="AJ59" s="26"/>
      <c r="AK59" s="26"/>
      <c r="AL59" s="26"/>
    </row>
    <row r="60" spans="1:38" s="2" customFormat="1" ht="12.75">
      <c r="A60" s="26"/>
      <c r="B60" s="26"/>
      <c r="C60" s="29"/>
      <c r="D60" s="26"/>
      <c r="E60" s="26"/>
      <c r="F60" s="26"/>
      <c r="G60" s="26"/>
      <c r="H60" s="26"/>
      <c r="I60" s="29"/>
      <c r="J60" s="28"/>
      <c r="K60" s="26"/>
      <c r="L60" s="26"/>
      <c r="M60" s="26"/>
      <c r="N60" s="26"/>
      <c r="O60" s="29"/>
      <c r="P60" s="26"/>
      <c r="Q60" s="26"/>
      <c r="R60" s="26"/>
      <c r="S60" s="26"/>
      <c r="T60" s="26"/>
      <c r="U60" s="29"/>
      <c r="V60" s="26"/>
      <c r="W60" s="26"/>
      <c r="X60" s="26"/>
      <c r="Y60" s="26"/>
      <c r="Z60" s="26"/>
      <c r="AA60" s="29"/>
      <c r="AB60" s="26"/>
      <c r="AC60" s="26"/>
      <c r="AD60" s="26"/>
      <c r="AE60" s="26"/>
      <c r="AF60" s="26"/>
      <c r="AG60" s="29"/>
      <c r="AH60" s="26"/>
      <c r="AI60" s="26"/>
      <c r="AJ60" s="26"/>
      <c r="AK60" s="26"/>
      <c r="AL60" s="26"/>
    </row>
    <row r="61" spans="1:38" s="2" customFormat="1" ht="12.75">
      <c r="A61" s="26"/>
      <c r="B61" s="26"/>
      <c r="C61" s="29"/>
      <c r="D61" s="26"/>
      <c r="E61" s="26"/>
      <c r="F61" s="26"/>
      <c r="G61" s="26"/>
      <c r="H61" s="26"/>
      <c r="I61" s="29"/>
      <c r="J61" s="28"/>
      <c r="K61" s="26"/>
      <c r="L61" s="26"/>
      <c r="M61" s="26"/>
      <c r="N61" s="26"/>
      <c r="O61" s="29"/>
      <c r="P61" s="26"/>
      <c r="Q61" s="26"/>
      <c r="R61" s="26"/>
      <c r="S61" s="26"/>
      <c r="T61" s="26"/>
      <c r="U61" s="29"/>
      <c r="V61" s="26"/>
      <c r="W61" s="26"/>
      <c r="X61" s="26"/>
      <c r="Y61" s="26"/>
      <c r="Z61" s="26"/>
      <c r="AA61" s="29"/>
      <c r="AB61" s="26"/>
      <c r="AC61" s="26"/>
      <c r="AD61" s="26"/>
      <c r="AE61" s="26"/>
      <c r="AF61" s="26"/>
      <c r="AG61" s="29"/>
      <c r="AH61" s="26"/>
      <c r="AI61" s="26"/>
      <c r="AJ61" s="26"/>
      <c r="AK61" s="26"/>
      <c r="AL61" s="26"/>
    </row>
    <row r="62" spans="1:38" s="2" customFormat="1" ht="12.75">
      <c r="A62" s="26"/>
      <c r="B62" s="26"/>
      <c r="C62" s="29"/>
      <c r="D62" s="26"/>
      <c r="E62" s="26"/>
      <c r="F62" s="26"/>
      <c r="G62" s="26"/>
      <c r="H62" s="26"/>
      <c r="I62" s="29"/>
      <c r="J62" s="28"/>
      <c r="K62" s="26"/>
      <c r="L62" s="26"/>
      <c r="M62" s="26"/>
      <c r="N62" s="26"/>
      <c r="O62" s="29"/>
      <c r="P62" s="26"/>
      <c r="Q62" s="26"/>
      <c r="R62" s="26"/>
      <c r="S62" s="26"/>
      <c r="T62" s="26"/>
      <c r="U62" s="29"/>
      <c r="V62" s="26"/>
      <c r="W62" s="26"/>
      <c r="X62" s="26"/>
      <c r="Y62" s="26"/>
      <c r="Z62" s="26"/>
      <c r="AA62" s="29"/>
      <c r="AB62" s="26"/>
      <c r="AC62" s="26"/>
      <c r="AD62" s="26"/>
      <c r="AE62" s="26"/>
      <c r="AF62" s="26"/>
      <c r="AG62" s="29"/>
      <c r="AH62" s="26"/>
      <c r="AI62" s="26"/>
      <c r="AJ62" s="26"/>
      <c r="AK62" s="26"/>
      <c r="AL62" s="26"/>
    </row>
    <row r="63" spans="1:38" s="2" customFormat="1" ht="12.75">
      <c r="A63" s="26"/>
      <c r="B63" s="26"/>
      <c r="C63" s="29"/>
      <c r="D63" s="26"/>
      <c r="E63" s="26"/>
      <c r="F63" s="26"/>
      <c r="G63" s="26"/>
      <c r="H63" s="26"/>
      <c r="I63" s="29"/>
      <c r="J63" s="28"/>
      <c r="K63" s="26"/>
      <c r="L63" s="26"/>
      <c r="M63" s="26"/>
      <c r="N63" s="26"/>
      <c r="O63" s="29"/>
      <c r="P63" s="26"/>
      <c r="Q63" s="26"/>
      <c r="R63" s="26"/>
      <c r="S63" s="26"/>
      <c r="T63" s="26"/>
      <c r="U63" s="29"/>
      <c r="V63" s="26"/>
      <c r="W63" s="26"/>
      <c r="X63" s="26"/>
      <c r="Y63" s="26"/>
      <c r="Z63" s="26"/>
      <c r="AA63" s="29"/>
      <c r="AB63" s="26"/>
      <c r="AC63" s="26"/>
      <c r="AD63" s="26"/>
      <c r="AE63" s="26"/>
      <c r="AF63" s="26"/>
      <c r="AG63" s="29"/>
      <c r="AH63" s="26"/>
      <c r="AI63" s="26"/>
      <c r="AJ63" s="26"/>
      <c r="AK63" s="26"/>
      <c r="AL63" s="26"/>
    </row>
    <row r="64" spans="1:38" s="2" customFormat="1" ht="12.75">
      <c r="A64" s="26"/>
      <c r="B64" s="26"/>
      <c r="C64" s="29"/>
      <c r="D64" s="26"/>
      <c r="E64" s="26"/>
      <c r="F64" s="26"/>
      <c r="G64" s="26"/>
      <c r="H64" s="26"/>
      <c r="I64" s="29"/>
      <c r="J64" s="28"/>
      <c r="K64" s="26"/>
      <c r="L64" s="26"/>
      <c r="M64" s="26"/>
      <c r="N64" s="26"/>
      <c r="O64" s="29"/>
      <c r="P64" s="26"/>
      <c r="Q64" s="26"/>
      <c r="R64" s="26"/>
      <c r="S64" s="26"/>
      <c r="T64" s="26"/>
      <c r="U64" s="29"/>
      <c r="V64" s="26"/>
      <c r="W64" s="26"/>
      <c r="X64" s="26"/>
      <c r="Y64" s="26"/>
      <c r="Z64" s="26"/>
      <c r="AA64" s="29"/>
      <c r="AB64" s="26"/>
      <c r="AC64" s="26"/>
      <c r="AD64" s="26"/>
      <c r="AE64" s="26"/>
      <c r="AF64" s="26"/>
      <c r="AG64" s="29"/>
      <c r="AH64" s="26"/>
      <c r="AI64" s="26"/>
      <c r="AJ64" s="26"/>
      <c r="AK64" s="26"/>
      <c r="AL64" s="26"/>
    </row>
    <row r="65" spans="1:38" s="2" customFormat="1" ht="12.75">
      <c r="A65" s="26"/>
      <c r="B65" s="26"/>
      <c r="C65" s="29"/>
      <c r="D65" s="26"/>
      <c r="E65" s="26"/>
      <c r="F65" s="26"/>
      <c r="G65" s="26"/>
      <c r="H65" s="26"/>
      <c r="I65" s="29"/>
      <c r="J65" s="28"/>
      <c r="K65" s="26"/>
      <c r="L65" s="26"/>
      <c r="M65" s="26"/>
      <c r="N65" s="26"/>
      <c r="O65" s="29"/>
      <c r="P65" s="26"/>
      <c r="Q65" s="26"/>
      <c r="R65" s="26"/>
      <c r="S65" s="26"/>
      <c r="T65" s="26"/>
      <c r="U65" s="29"/>
      <c r="V65" s="26"/>
      <c r="W65" s="26"/>
      <c r="X65" s="26"/>
      <c r="Y65" s="26"/>
      <c r="Z65" s="26"/>
      <c r="AA65" s="29"/>
      <c r="AB65" s="26"/>
      <c r="AC65" s="26"/>
      <c r="AD65" s="26"/>
      <c r="AE65" s="26"/>
      <c r="AF65" s="26"/>
      <c r="AG65" s="29"/>
      <c r="AH65" s="26"/>
      <c r="AI65" s="26"/>
      <c r="AJ65" s="26"/>
      <c r="AK65" s="26"/>
      <c r="AL65" s="26"/>
    </row>
    <row r="66" spans="1:38" s="2" customFormat="1" ht="12.75">
      <c r="A66" s="26"/>
      <c r="B66" s="26"/>
      <c r="C66" s="29"/>
      <c r="D66" s="26"/>
      <c r="E66" s="26"/>
      <c r="F66" s="26"/>
      <c r="G66" s="26"/>
      <c r="H66" s="26"/>
      <c r="I66" s="29"/>
      <c r="J66" s="28"/>
      <c r="K66" s="26"/>
      <c r="L66" s="26"/>
      <c r="M66" s="26"/>
      <c r="N66" s="26"/>
      <c r="O66" s="29"/>
      <c r="P66" s="26"/>
      <c r="Q66" s="26"/>
      <c r="R66" s="26"/>
      <c r="S66" s="26"/>
      <c r="T66" s="26"/>
      <c r="U66" s="29"/>
      <c r="V66" s="26"/>
      <c r="W66" s="26"/>
      <c r="X66" s="26"/>
      <c r="Y66" s="26"/>
      <c r="Z66" s="26"/>
      <c r="AA66" s="29"/>
      <c r="AB66" s="26"/>
      <c r="AC66" s="26"/>
      <c r="AD66" s="26"/>
      <c r="AE66" s="26"/>
      <c r="AF66" s="26"/>
      <c r="AG66" s="29"/>
      <c r="AH66" s="26"/>
      <c r="AI66" s="26"/>
      <c r="AJ66" s="26"/>
      <c r="AK66" s="26"/>
      <c r="AL66" s="26"/>
    </row>
    <row r="67" spans="1:38" s="2" customFormat="1" ht="12.75">
      <c r="A67" s="26"/>
      <c r="B67" s="26"/>
      <c r="C67" s="29"/>
      <c r="D67" s="26"/>
      <c r="E67" s="26"/>
      <c r="F67" s="26"/>
      <c r="G67" s="26"/>
      <c r="H67" s="26"/>
      <c r="I67" s="29"/>
      <c r="J67" s="28"/>
      <c r="K67" s="26"/>
      <c r="L67" s="26"/>
      <c r="M67" s="26"/>
      <c r="N67" s="26"/>
      <c r="O67" s="29"/>
      <c r="P67" s="26"/>
      <c r="Q67" s="26"/>
      <c r="R67" s="26"/>
      <c r="S67" s="26"/>
      <c r="T67" s="26"/>
      <c r="U67" s="29"/>
      <c r="V67" s="26"/>
      <c r="W67" s="26"/>
      <c r="X67" s="26"/>
      <c r="Y67" s="26"/>
      <c r="Z67" s="26"/>
      <c r="AA67" s="29"/>
      <c r="AB67" s="26"/>
      <c r="AC67" s="26"/>
      <c r="AD67" s="26"/>
      <c r="AE67" s="26"/>
      <c r="AF67" s="26"/>
      <c r="AG67" s="29"/>
      <c r="AH67" s="26"/>
      <c r="AI67" s="26"/>
      <c r="AJ67" s="26"/>
      <c r="AK67" s="26"/>
      <c r="AL67" s="26"/>
    </row>
    <row r="68" spans="1:38" s="2" customFormat="1" ht="12.75">
      <c r="A68" s="26"/>
      <c r="B68" s="26"/>
      <c r="C68" s="29"/>
      <c r="D68" s="26"/>
      <c r="E68" s="26"/>
      <c r="F68" s="26"/>
      <c r="G68" s="26"/>
      <c r="H68" s="26"/>
      <c r="I68" s="29"/>
      <c r="J68" s="28"/>
      <c r="K68" s="26"/>
      <c r="L68" s="26"/>
      <c r="M68" s="26"/>
      <c r="N68" s="26"/>
      <c r="O68" s="29"/>
      <c r="P68" s="26"/>
      <c r="Q68" s="26"/>
      <c r="R68" s="26"/>
      <c r="S68" s="26"/>
      <c r="T68" s="26"/>
      <c r="U68" s="29"/>
      <c r="V68" s="26"/>
      <c r="W68" s="26"/>
      <c r="X68" s="26"/>
      <c r="Y68" s="26"/>
      <c r="Z68" s="26"/>
      <c r="AA68" s="29"/>
      <c r="AB68" s="26"/>
      <c r="AC68" s="26"/>
      <c r="AD68" s="26"/>
      <c r="AE68" s="26"/>
      <c r="AF68" s="26"/>
      <c r="AG68" s="29"/>
      <c r="AH68" s="26"/>
      <c r="AI68" s="26"/>
      <c r="AJ68" s="26"/>
      <c r="AK68" s="26"/>
      <c r="AL68" s="26"/>
    </row>
    <row r="69" spans="1:38" s="2" customFormat="1" ht="12.75">
      <c r="A69" s="26"/>
      <c r="B69" s="26"/>
      <c r="C69" s="29"/>
      <c r="D69" s="26"/>
      <c r="E69" s="26"/>
      <c r="F69" s="26"/>
      <c r="G69" s="26"/>
      <c r="H69" s="26"/>
      <c r="I69" s="29"/>
      <c r="J69" s="28"/>
      <c r="K69" s="26"/>
      <c r="L69" s="26"/>
      <c r="M69" s="26"/>
      <c r="N69" s="26"/>
      <c r="O69" s="29"/>
      <c r="P69" s="26"/>
      <c r="Q69" s="26"/>
      <c r="R69" s="26"/>
      <c r="S69" s="26"/>
      <c r="T69" s="26"/>
      <c r="U69" s="29"/>
      <c r="V69" s="26"/>
      <c r="W69" s="26"/>
      <c r="X69" s="26"/>
      <c r="Y69" s="26"/>
      <c r="Z69" s="26"/>
      <c r="AA69" s="29"/>
      <c r="AB69" s="26"/>
      <c r="AC69" s="26"/>
      <c r="AD69" s="26"/>
      <c r="AE69" s="26"/>
      <c r="AF69" s="26"/>
      <c r="AG69" s="29"/>
      <c r="AH69" s="26"/>
      <c r="AI69" s="26"/>
      <c r="AJ69" s="26"/>
      <c r="AK69" s="26"/>
      <c r="AL69" s="26"/>
    </row>
    <row r="70" spans="1:38" s="2" customFormat="1" ht="12.75">
      <c r="A70" s="26"/>
      <c r="B70" s="26"/>
      <c r="C70" s="29"/>
      <c r="D70" s="26"/>
      <c r="E70" s="26"/>
      <c r="F70" s="26"/>
      <c r="G70" s="26"/>
      <c r="H70" s="26"/>
      <c r="I70" s="29"/>
      <c r="J70" s="28"/>
      <c r="K70" s="26"/>
      <c r="L70" s="26"/>
      <c r="M70" s="26"/>
      <c r="N70" s="26"/>
      <c r="O70" s="29"/>
      <c r="P70" s="26"/>
      <c r="Q70" s="26"/>
      <c r="R70" s="26"/>
      <c r="S70" s="26"/>
      <c r="T70" s="26"/>
      <c r="U70" s="29"/>
      <c r="V70" s="26"/>
      <c r="W70" s="26"/>
      <c r="X70" s="26"/>
      <c r="Y70" s="26"/>
      <c r="Z70" s="26"/>
      <c r="AA70" s="29"/>
      <c r="AB70" s="26"/>
      <c r="AC70" s="26"/>
      <c r="AD70" s="26"/>
      <c r="AE70" s="26"/>
      <c r="AF70" s="26"/>
      <c r="AG70" s="29"/>
      <c r="AH70" s="26"/>
      <c r="AI70" s="26"/>
      <c r="AJ70" s="26"/>
      <c r="AK70" s="26"/>
      <c r="AL70" s="26"/>
    </row>
    <row r="71" spans="1:38" s="2" customFormat="1" ht="12.75">
      <c r="A71" s="26"/>
      <c r="B71" s="26"/>
      <c r="C71" s="29"/>
      <c r="D71" s="26"/>
      <c r="E71" s="26"/>
      <c r="F71" s="26"/>
      <c r="G71" s="26"/>
      <c r="H71" s="26"/>
      <c r="I71" s="29"/>
      <c r="J71" s="28"/>
      <c r="K71" s="26"/>
      <c r="L71" s="26"/>
      <c r="M71" s="26"/>
      <c r="N71" s="26"/>
      <c r="O71" s="29"/>
      <c r="P71" s="26"/>
      <c r="Q71" s="26"/>
      <c r="R71" s="26"/>
      <c r="S71" s="26"/>
      <c r="T71" s="26"/>
      <c r="U71" s="29"/>
      <c r="V71" s="26"/>
      <c r="W71" s="26"/>
      <c r="X71" s="26"/>
      <c r="Y71" s="26"/>
      <c r="Z71" s="26"/>
      <c r="AA71" s="29"/>
      <c r="AB71" s="26"/>
      <c r="AC71" s="26"/>
      <c r="AD71" s="26"/>
      <c r="AE71" s="26"/>
      <c r="AF71" s="26"/>
      <c r="AG71" s="29"/>
      <c r="AH71" s="26"/>
      <c r="AI71" s="26"/>
      <c r="AJ71" s="26"/>
      <c r="AK71" s="26"/>
      <c r="AL71" s="26"/>
    </row>
    <row r="72" spans="1:38" s="2" customFormat="1" ht="12.75">
      <c r="A72" s="26"/>
      <c r="B72" s="26"/>
      <c r="C72" s="29"/>
      <c r="D72" s="26"/>
      <c r="E72" s="26"/>
      <c r="F72" s="26"/>
      <c r="G72" s="26"/>
      <c r="H72" s="26"/>
      <c r="I72" s="29"/>
      <c r="J72" s="28"/>
      <c r="K72" s="26"/>
      <c r="L72" s="26"/>
      <c r="M72" s="26"/>
      <c r="N72" s="26"/>
      <c r="O72" s="29"/>
      <c r="P72" s="26"/>
      <c r="Q72" s="26"/>
      <c r="R72" s="26"/>
      <c r="S72" s="26"/>
      <c r="T72" s="26"/>
      <c r="U72" s="29"/>
      <c r="V72" s="26"/>
      <c r="W72" s="26"/>
      <c r="X72" s="26"/>
      <c r="Y72" s="26"/>
      <c r="Z72" s="26"/>
      <c r="AA72" s="29"/>
      <c r="AB72" s="26"/>
      <c r="AC72" s="26"/>
      <c r="AD72" s="26"/>
      <c r="AE72" s="26"/>
      <c r="AF72" s="26"/>
      <c r="AG72" s="29"/>
      <c r="AH72" s="26"/>
      <c r="AI72" s="26"/>
      <c r="AJ72" s="26"/>
      <c r="AK72" s="26"/>
      <c r="AL72" s="26"/>
    </row>
    <row r="73" spans="1:38" s="2" customFormat="1" ht="12.75">
      <c r="A73" s="26"/>
      <c r="B73" s="26"/>
      <c r="C73" s="29"/>
      <c r="D73" s="26"/>
      <c r="E73" s="26"/>
      <c r="F73" s="26"/>
      <c r="G73" s="26"/>
      <c r="H73" s="26"/>
      <c r="I73" s="29"/>
      <c r="J73" s="28"/>
      <c r="K73" s="26"/>
      <c r="L73" s="26"/>
      <c r="M73" s="26"/>
      <c r="N73" s="26"/>
      <c r="O73" s="29"/>
      <c r="P73" s="26"/>
      <c r="Q73" s="26"/>
      <c r="R73" s="26"/>
      <c r="S73" s="26"/>
      <c r="T73" s="26"/>
      <c r="U73" s="29"/>
      <c r="V73" s="26"/>
      <c r="W73" s="26"/>
      <c r="X73" s="26"/>
      <c r="Y73" s="26"/>
      <c r="Z73" s="26"/>
      <c r="AA73" s="29"/>
      <c r="AB73" s="26"/>
      <c r="AC73" s="26"/>
      <c r="AD73" s="26"/>
      <c r="AE73" s="26"/>
      <c r="AF73" s="26"/>
      <c r="AG73" s="29"/>
      <c r="AH73" s="26"/>
      <c r="AI73" s="26"/>
      <c r="AJ73" s="26"/>
      <c r="AK73" s="26"/>
      <c r="AL73" s="26"/>
    </row>
    <row r="74" spans="1:38" s="2" customFormat="1" ht="12.75">
      <c r="A74" s="26"/>
      <c r="B74" s="26"/>
      <c r="C74" s="29"/>
      <c r="D74" s="26"/>
      <c r="E74" s="26"/>
      <c r="F74" s="26"/>
      <c r="G74" s="26"/>
      <c r="H74" s="26"/>
      <c r="I74" s="29"/>
      <c r="J74" s="28"/>
      <c r="K74" s="26"/>
      <c r="L74" s="26"/>
      <c r="M74" s="26"/>
      <c r="N74" s="26"/>
      <c r="O74" s="29"/>
      <c r="P74" s="26"/>
      <c r="Q74" s="26"/>
      <c r="R74" s="26"/>
      <c r="S74" s="26"/>
      <c r="T74" s="26"/>
      <c r="U74" s="29"/>
      <c r="V74" s="26"/>
      <c r="W74" s="26"/>
      <c r="X74" s="26"/>
      <c r="Y74" s="26"/>
      <c r="Z74" s="26"/>
      <c r="AA74" s="29"/>
      <c r="AB74" s="26"/>
      <c r="AC74" s="26"/>
      <c r="AD74" s="26"/>
      <c r="AE74" s="26"/>
      <c r="AF74" s="26"/>
      <c r="AG74" s="29"/>
      <c r="AH74" s="26"/>
      <c r="AI74" s="26"/>
      <c r="AJ74" s="26"/>
      <c r="AK74" s="26"/>
      <c r="AL74" s="26"/>
    </row>
    <row r="75" spans="1:38" s="2" customFormat="1" ht="12.75">
      <c r="A75" s="26"/>
      <c r="B75" s="26"/>
      <c r="C75" s="29"/>
      <c r="D75" s="26"/>
      <c r="E75" s="26"/>
      <c r="F75" s="26"/>
      <c r="G75" s="26"/>
      <c r="H75" s="26"/>
      <c r="I75" s="29"/>
      <c r="J75" s="28"/>
      <c r="K75" s="26"/>
      <c r="L75" s="26"/>
      <c r="M75" s="26"/>
      <c r="N75" s="26"/>
      <c r="O75" s="29"/>
      <c r="P75" s="26"/>
      <c r="Q75" s="26"/>
      <c r="R75" s="26"/>
      <c r="S75" s="26"/>
      <c r="T75" s="26"/>
      <c r="U75" s="29"/>
      <c r="V75" s="26"/>
      <c r="W75" s="26"/>
      <c r="X75" s="26"/>
      <c r="Y75" s="26"/>
      <c r="Z75" s="26"/>
      <c r="AA75" s="29"/>
      <c r="AB75" s="26"/>
      <c r="AC75" s="26"/>
      <c r="AD75" s="26"/>
      <c r="AE75" s="26"/>
      <c r="AF75" s="26"/>
      <c r="AG75" s="29"/>
      <c r="AH75" s="26"/>
      <c r="AI75" s="26"/>
      <c r="AJ75" s="26"/>
      <c r="AK75" s="26"/>
      <c r="AL75" s="26"/>
    </row>
    <row r="76" spans="1:38" s="2" customFormat="1" ht="12.75">
      <c r="A76" s="26"/>
      <c r="B76" s="26"/>
      <c r="C76" s="29"/>
      <c r="D76" s="26"/>
      <c r="E76" s="26"/>
      <c r="F76" s="26"/>
      <c r="G76" s="26"/>
      <c r="H76" s="26"/>
      <c r="I76" s="29"/>
      <c r="J76" s="28"/>
      <c r="K76" s="26"/>
      <c r="L76" s="26"/>
      <c r="M76" s="26"/>
      <c r="N76" s="26"/>
      <c r="O76" s="29"/>
      <c r="P76" s="26"/>
      <c r="Q76" s="26"/>
      <c r="R76" s="26"/>
      <c r="S76" s="26"/>
      <c r="T76" s="26"/>
      <c r="U76" s="29"/>
      <c r="V76" s="26"/>
      <c r="W76" s="26"/>
      <c r="X76" s="26"/>
      <c r="Y76" s="26"/>
      <c r="Z76" s="26"/>
      <c r="AA76" s="29"/>
      <c r="AB76" s="26"/>
      <c r="AC76" s="26"/>
      <c r="AD76" s="26"/>
      <c r="AE76" s="26"/>
      <c r="AF76" s="26"/>
      <c r="AG76" s="29"/>
      <c r="AH76" s="26"/>
      <c r="AI76" s="26"/>
      <c r="AJ76" s="26"/>
      <c r="AK76" s="26"/>
      <c r="AL76" s="26"/>
    </row>
    <row r="77" spans="1:38" s="2" customFormat="1" ht="12.75">
      <c r="A77" s="26"/>
      <c r="B77" s="26"/>
      <c r="C77" s="29"/>
      <c r="D77" s="26"/>
      <c r="E77" s="26"/>
      <c r="F77" s="26"/>
      <c r="G77" s="26"/>
      <c r="H77" s="26"/>
      <c r="I77" s="29"/>
      <c r="J77" s="28"/>
      <c r="K77" s="26"/>
      <c r="L77" s="26"/>
      <c r="M77" s="26"/>
      <c r="N77" s="26"/>
      <c r="O77" s="29"/>
      <c r="P77" s="26"/>
      <c r="Q77" s="26"/>
      <c r="R77" s="26"/>
      <c r="S77" s="26"/>
      <c r="T77" s="26"/>
      <c r="U77" s="29"/>
      <c r="V77" s="26"/>
      <c r="W77" s="26"/>
      <c r="X77" s="26"/>
      <c r="Y77" s="26"/>
      <c r="Z77" s="26"/>
      <c r="AA77" s="29"/>
      <c r="AB77" s="26"/>
      <c r="AC77" s="26"/>
      <c r="AD77" s="26"/>
      <c r="AE77" s="26"/>
      <c r="AF77" s="26"/>
      <c r="AG77" s="29"/>
      <c r="AH77" s="26"/>
      <c r="AI77" s="26"/>
      <c r="AJ77" s="26"/>
      <c r="AK77" s="26"/>
      <c r="AL77" s="26"/>
    </row>
    <row r="78" spans="1:38" s="2" customFormat="1" ht="12.75">
      <c r="A78" s="26"/>
      <c r="B78" s="26"/>
      <c r="C78" s="29"/>
      <c r="D78" s="26"/>
      <c r="E78" s="26"/>
      <c r="F78" s="26"/>
      <c r="G78" s="26"/>
      <c r="H78" s="26"/>
      <c r="I78" s="29"/>
      <c r="J78" s="28"/>
      <c r="K78" s="26"/>
      <c r="L78" s="26"/>
      <c r="M78" s="26"/>
      <c r="N78" s="26"/>
      <c r="O78" s="29"/>
      <c r="P78" s="26"/>
      <c r="Q78" s="26"/>
      <c r="R78" s="26"/>
      <c r="S78" s="26"/>
      <c r="T78" s="26"/>
      <c r="U78" s="29"/>
      <c r="V78" s="26"/>
      <c r="W78" s="26"/>
      <c r="X78" s="26"/>
      <c r="Y78" s="26"/>
      <c r="Z78" s="26"/>
      <c r="AA78" s="29"/>
      <c r="AB78" s="26"/>
      <c r="AC78" s="26"/>
      <c r="AD78" s="26"/>
      <c r="AE78" s="26"/>
      <c r="AF78" s="26"/>
      <c r="AG78" s="29"/>
      <c r="AH78" s="26"/>
      <c r="AI78" s="26"/>
      <c r="AJ78" s="26"/>
      <c r="AK78" s="26"/>
      <c r="AL78" s="26"/>
    </row>
    <row r="79" spans="1:38" s="2" customFormat="1" ht="12.75">
      <c r="A79" s="26"/>
      <c r="B79" s="26"/>
      <c r="C79" s="29"/>
      <c r="D79" s="26"/>
      <c r="E79" s="26"/>
      <c r="F79" s="26"/>
      <c r="G79" s="26"/>
      <c r="H79" s="26"/>
      <c r="I79" s="29"/>
      <c r="J79" s="28"/>
      <c r="K79" s="26"/>
      <c r="L79" s="26"/>
      <c r="M79" s="26"/>
      <c r="N79" s="26"/>
      <c r="O79" s="29"/>
      <c r="P79" s="26"/>
      <c r="Q79" s="26"/>
      <c r="R79" s="26"/>
      <c r="S79" s="26"/>
      <c r="T79" s="26"/>
      <c r="U79" s="29"/>
      <c r="V79" s="26"/>
      <c r="W79" s="26"/>
      <c r="X79" s="26"/>
      <c r="Y79" s="26"/>
      <c r="Z79" s="26"/>
      <c r="AA79" s="29"/>
      <c r="AB79" s="26"/>
      <c r="AC79" s="26"/>
      <c r="AD79" s="26"/>
      <c r="AE79" s="26"/>
      <c r="AF79" s="26"/>
      <c r="AG79" s="29"/>
      <c r="AH79" s="26"/>
      <c r="AI79" s="26"/>
      <c r="AJ79" s="26"/>
      <c r="AK79" s="26"/>
      <c r="AL79" s="26"/>
    </row>
    <row r="80" spans="1:38" s="2" customFormat="1" ht="12.75">
      <c r="A80" s="26"/>
      <c r="B80" s="26"/>
      <c r="C80" s="29"/>
      <c r="D80" s="26"/>
      <c r="E80" s="26"/>
      <c r="F80" s="26"/>
      <c r="G80" s="26"/>
      <c r="H80" s="26"/>
      <c r="I80" s="29"/>
      <c r="J80" s="28"/>
      <c r="K80" s="26"/>
      <c r="L80" s="26"/>
      <c r="M80" s="26"/>
      <c r="N80" s="26"/>
      <c r="O80" s="29"/>
      <c r="P80" s="26"/>
      <c r="Q80" s="26"/>
      <c r="R80" s="26"/>
      <c r="S80" s="26"/>
      <c r="T80" s="26"/>
      <c r="U80" s="29"/>
      <c r="V80" s="26"/>
      <c r="W80" s="26"/>
      <c r="X80" s="26"/>
      <c r="Y80" s="26"/>
      <c r="Z80" s="26"/>
      <c r="AA80" s="29"/>
      <c r="AB80" s="26"/>
      <c r="AC80" s="26"/>
      <c r="AD80" s="26"/>
      <c r="AE80" s="26"/>
      <c r="AF80" s="26"/>
      <c r="AG80" s="29"/>
      <c r="AH80" s="26"/>
      <c r="AI80" s="26"/>
      <c r="AJ80" s="26"/>
      <c r="AK80" s="26"/>
      <c r="AL80" s="26"/>
    </row>
    <row r="81" spans="1:38" s="2" customFormat="1" ht="12.75">
      <c r="A81" s="26"/>
      <c r="B81" s="26"/>
      <c r="C81" s="29"/>
      <c r="D81" s="26"/>
      <c r="E81" s="26"/>
      <c r="F81" s="26"/>
      <c r="G81" s="26"/>
      <c r="H81" s="26"/>
      <c r="I81" s="29"/>
      <c r="J81" s="28"/>
      <c r="K81" s="26"/>
      <c r="L81" s="26"/>
      <c r="M81" s="26"/>
      <c r="N81" s="26"/>
      <c r="O81" s="29"/>
      <c r="P81" s="26"/>
      <c r="Q81" s="26"/>
      <c r="R81" s="26"/>
      <c r="S81" s="26"/>
      <c r="T81" s="26"/>
      <c r="U81" s="29"/>
      <c r="V81" s="26"/>
      <c r="W81" s="26"/>
      <c r="X81" s="26"/>
      <c r="Y81" s="26"/>
      <c r="Z81" s="26"/>
      <c r="AA81" s="29"/>
      <c r="AB81" s="26"/>
      <c r="AC81" s="26"/>
      <c r="AD81" s="26"/>
      <c r="AE81" s="26"/>
      <c r="AF81" s="26"/>
      <c r="AG81" s="29"/>
      <c r="AH81" s="26"/>
      <c r="AI81" s="26"/>
      <c r="AJ81" s="26"/>
      <c r="AK81" s="26"/>
      <c r="AL81" s="26"/>
    </row>
    <row r="82" spans="1:38" s="2" customFormat="1" ht="12.75">
      <c r="A82" s="26"/>
      <c r="B82" s="26"/>
      <c r="C82" s="29"/>
      <c r="D82" s="26"/>
      <c r="E82" s="26"/>
      <c r="F82" s="26"/>
      <c r="G82" s="26"/>
      <c r="H82" s="26"/>
      <c r="I82" s="29"/>
      <c r="J82" s="28"/>
      <c r="K82" s="26"/>
      <c r="L82" s="26"/>
      <c r="M82" s="26"/>
      <c r="N82" s="26"/>
      <c r="O82" s="29"/>
      <c r="P82" s="26"/>
      <c r="Q82" s="26"/>
      <c r="R82" s="26"/>
      <c r="S82" s="26"/>
      <c r="T82" s="26"/>
      <c r="U82" s="29"/>
      <c r="V82" s="26"/>
      <c r="W82" s="26"/>
      <c r="X82" s="26"/>
      <c r="Y82" s="26"/>
      <c r="Z82" s="26"/>
      <c r="AA82" s="29"/>
      <c r="AB82" s="26"/>
      <c r="AC82" s="26"/>
      <c r="AD82" s="26"/>
      <c r="AE82" s="26"/>
      <c r="AF82" s="26"/>
      <c r="AG82" s="29"/>
      <c r="AH82" s="26"/>
      <c r="AI82" s="26"/>
      <c r="AJ82" s="26"/>
      <c r="AK82" s="26"/>
      <c r="AL82" s="26"/>
    </row>
    <row r="83" spans="1:38" s="2" customFormat="1" ht="12.75">
      <c r="A83" s="26"/>
      <c r="B83" s="26"/>
      <c r="C83" s="29"/>
      <c r="D83" s="26"/>
      <c r="E83" s="26"/>
      <c r="F83" s="26"/>
      <c r="G83" s="26"/>
      <c r="H83" s="26"/>
      <c r="I83" s="29"/>
      <c r="J83" s="28"/>
      <c r="K83" s="26"/>
      <c r="L83" s="26"/>
      <c r="M83" s="26"/>
      <c r="N83" s="26"/>
      <c r="O83" s="29"/>
      <c r="P83" s="26"/>
      <c r="Q83" s="26"/>
      <c r="R83" s="26"/>
      <c r="S83" s="26"/>
      <c r="T83" s="26"/>
      <c r="U83" s="29"/>
      <c r="V83" s="26"/>
      <c r="W83" s="26"/>
      <c r="X83" s="26"/>
      <c r="Y83" s="26"/>
      <c r="Z83" s="26"/>
      <c r="AA83" s="29"/>
      <c r="AB83" s="26"/>
      <c r="AC83" s="26"/>
      <c r="AD83" s="26"/>
      <c r="AE83" s="26"/>
      <c r="AF83" s="26"/>
      <c r="AG83" s="29"/>
      <c r="AH83" s="26"/>
      <c r="AI83" s="26"/>
      <c r="AJ83" s="26"/>
      <c r="AK83" s="26"/>
      <c r="AL83" s="26"/>
    </row>
    <row r="84" spans="1:38" s="2" customFormat="1" ht="12.75">
      <c r="A84" s="26"/>
      <c r="B84" s="26"/>
      <c r="C84" s="29"/>
      <c r="D84" s="26"/>
      <c r="E84" s="26"/>
      <c r="F84" s="26"/>
      <c r="G84" s="26"/>
      <c r="H84" s="26"/>
      <c r="I84" s="29"/>
      <c r="J84" s="28"/>
      <c r="K84" s="26"/>
      <c r="L84" s="26"/>
      <c r="M84" s="26"/>
      <c r="N84" s="26"/>
      <c r="O84" s="29"/>
      <c r="P84" s="26"/>
      <c r="Q84" s="26"/>
      <c r="R84" s="26"/>
      <c r="S84" s="26"/>
      <c r="T84" s="26"/>
      <c r="U84" s="29"/>
      <c r="V84" s="26"/>
      <c r="W84" s="26"/>
      <c r="X84" s="26"/>
      <c r="Y84" s="26"/>
      <c r="Z84" s="26"/>
      <c r="AA84" s="29"/>
      <c r="AB84" s="26"/>
      <c r="AC84" s="26"/>
      <c r="AD84" s="26"/>
      <c r="AE84" s="26"/>
      <c r="AF84" s="26"/>
      <c r="AG84" s="29"/>
      <c r="AH84" s="26"/>
      <c r="AI84" s="26"/>
      <c r="AJ84" s="26"/>
      <c r="AK84" s="26"/>
      <c r="AL84" s="26"/>
    </row>
    <row r="85" spans="1:38" s="2" customFormat="1" ht="12.75">
      <c r="A85" s="26"/>
      <c r="B85" s="26"/>
      <c r="C85" s="29"/>
      <c r="D85" s="26"/>
      <c r="E85" s="26"/>
      <c r="F85" s="26"/>
      <c r="G85" s="26"/>
      <c r="H85" s="26"/>
      <c r="I85" s="29"/>
      <c r="J85" s="28"/>
      <c r="K85" s="26"/>
      <c r="L85" s="26"/>
      <c r="M85" s="26"/>
      <c r="N85" s="26"/>
      <c r="O85" s="29"/>
      <c r="P85" s="26"/>
      <c r="Q85" s="26"/>
      <c r="R85" s="26"/>
      <c r="S85" s="26"/>
      <c r="T85" s="26"/>
      <c r="U85" s="29"/>
      <c r="V85" s="26"/>
      <c r="W85" s="26"/>
      <c r="X85" s="26"/>
      <c r="Y85" s="26"/>
      <c r="Z85" s="26"/>
      <c r="AA85" s="29"/>
      <c r="AB85" s="26"/>
      <c r="AC85" s="26"/>
      <c r="AD85" s="26"/>
      <c r="AE85" s="26"/>
      <c r="AF85" s="26"/>
      <c r="AG85" s="29"/>
      <c r="AH85" s="26"/>
      <c r="AI85" s="26"/>
      <c r="AJ85" s="26"/>
      <c r="AK85" s="26"/>
      <c r="AL85" s="26"/>
    </row>
    <row r="86" spans="1:38" s="2" customFormat="1" ht="12.75">
      <c r="A86" s="26"/>
      <c r="B86" s="26"/>
      <c r="C86" s="29"/>
      <c r="D86" s="26"/>
      <c r="E86" s="26"/>
      <c r="F86" s="26"/>
      <c r="G86" s="26"/>
      <c r="H86" s="26"/>
      <c r="I86" s="29"/>
      <c r="J86" s="28"/>
      <c r="K86" s="26"/>
      <c r="L86" s="26"/>
      <c r="M86" s="26"/>
      <c r="N86" s="26"/>
      <c r="O86" s="29"/>
      <c r="P86" s="26"/>
      <c r="Q86" s="26"/>
      <c r="R86" s="26"/>
      <c r="S86" s="26"/>
      <c r="T86" s="26"/>
      <c r="U86" s="29"/>
      <c r="V86" s="26"/>
      <c r="W86" s="26"/>
      <c r="X86" s="26"/>
      <c r="Y86" s="26"/>
      <c r="Z86" s="26"/>
      <c r="AA86" s="29"/>
      <c r="AB86" s="26"/>
      <c r="AC86" s="26"/>
      <c r="AD86" s="26"/>
      <c r="AE86" s="26"/>
      <c r="AF86" s="26"/>
      <c r="AG86" s="29"/>
      <c r="AH86" s="26"/>
      <c r="AI86" s="26"/>
      <c r="AJ86" s="26"/>
      <c r="AK86" s="26"/>
      <c r="AL86" s="26"/>
    </row>
    <row r="87" spans="1:38" s="2" customFormat="1" ht="12.75">
      <c r="A87" s="26"/>
      <c r="B87" s="26"/>
      <c r="C87" s="29"/>
      <c r="D87" s="26"/>
      <c r="E87" s="26"/>
      <c r="F87" s="26"/>
      <c r="G87" s="26"/>
      <c r="H87" s="26"/>
      <c r="I87" s="29"/>
      <c r="J87" s="28"/>
      <c r="K87" s="26"/>
      <c r="L87" s="26"/>
      <c r="M87" s="26"/>
      <c r="N87" s="26"/>
      <c r="O87" s="29"/>
      <c r="P87" s="26"/>
      <c r="Q87" s="26"/>
      <c r="R87" s="26"/>
      <c r="S87" s="26"/>
      <c r="T87" s="26"/>
      <c r="U87" s="29"/>
      <c r="V87" s="26"/>
      <c r="W87" s="26"/>
      <c r="X87" s="26"/>
      <c r="Y87" s="26"/>
      <c r="Z87" s="26"/>
      <c r="AA87" s="29"/>
      <c r="AB87" s="26"/>
      <c r="AC87" s="26"/>
      <c r="AD87" s="26"/>
      <c r="AE87" s="26"/>
      <c r="AF87" s="26"/>
      <c r="AG87" s="29"/>
      <c r="AH87" s="26"/>
      <c r="AI87" s="26"/>
      <c r="AJ87" s="26"/>
      <c r="AK87" s="26"/>
      <c r="AL87" s="26"/>
    </row>
    <row r="88" spans="1:38" s="2" customFormat="1" ht="12.75">
      <c r="A88" s="26"/>
      <c r="B88" s="26"/>
      <c r="C88" s="29"/>
      <c r="D88" s="26"/>
      <c r="E88" s="26"/>
      <c r="F88" s="26"/>
      <c r="G88" s="26"/>
      <c r="H88" s="26"/>
      <c r="I88" s="29"/>
      <c r="J88" s="28"/>
      <c r="K88" s="26"/>
      <c r="L88" s="26"/>
      <c r="M88" s="26"/>
      <c r="N88" s="26"/>
      <c r="O88" s="29"/>
      <c r="P88" s="26"/>
      <c r="Q88" s="26"/>
      <c r="R88" s="26"/>
      <c r="S88" s="26"/>
      <c r="T88" s="26"/>
      <c r="U88" s="29"/>
      <c r="V88" s="26"/>
      <c r="W88" s="26"/>
      <c r="X88" s="26"/>
      <c r="Y88" s="26"/>
      <c r="Z88" s="26"/>
      <c r="AA88" s="29"/>
      <c r="AB88" s="26"/>
      <c r="AC88" s="26"/>
      <c r="AD88" s="26"/>
      <c r="AE88" s="26"/>
      <c r="AF88" s="26"/>
      <c r="AG88" s="29"/>
      <c r="AH88" s="26"/>
      <c r="AI88" s="26"/>
      <c r="AJ88" s="26"/>
      <c r="AK88" s="26"/>
      <c r="AL88" s="26"/>
    </row>
    <row r="89" spans="1:38" s="2" customFormat="1" ht="12.75">
      <c r="A89" s="26"/>
      <c r="B89" s="26"/>
      <c r="C89" s="29"/>
      <c r="D89" s="26"/>
      <c r="E89" s="26"/>
      <c r="F89" s="26"/>
      <c r="G89" s="26"/>
      <c r="H89" s="26"/>
      <c r="I89" s="29"/>
      <c r="J89" s="28"/>
      <c r="K89" s="26"/>
      <c r="L89" s="26"/>
      <c r="M89" s="26"/>
      <c r="N89" s="26"/>
      <c r="O89" s="29"/>
      <c r="P89" s="26"/>
      <c r="Q89" s="26"/>
      <c r="R89" s="26"/>
      <c r="S89" s="26"/>
      <c r="T89" s="26"/>
      <c r="U89" s="29"/>
      <c r="V89" s="26"/>
      <c r="W89" s="26"/>
      <c r="X89" s="26"/>
      <c r="Y89" s="26"/>
      <c r="Z89" s="26"/>
      <c r="AA89" s="29"/>
      <c r="AB89" s="26"/>
      <c r="AC89" s="26"/>
      <c r="AD89" s="26"/>
      <c r="AE89" s="26"/>
      <c r="AF89" s="26"/>
      <c r="AG89" s="29"/>
      <c r="AH89" s="26"/>
      <c r="AI89" s="26"/>
      <c r="AJ89" s="26"/>
      <c r="AK89" s="26"/>
      <c r="AL89" s="26"/>
    </row>
    <row r="90" spans="1:38" s="2" customFormat="1" ht="12.75">
      <c r="A90" s="26"/>
      <c r="B90" s="26"/>
      <c r="C90" s="29"/>
      <c r="D90" s="26"/>
      <c r="E90" s="26"/>
      <c r="F90" s="26"/>
      <c r="G90" s="26"/>
      <c r="H90" s="26"/>
      <c r="I90" s="29"/>
      <c r="J90" s="28"/>
      <c r="K90" s="26"/>
      <c r="L90" s="26"/>
      <c r="M90" s="26"/>
      <c r="N90" s="26"/>
      <c r="O90" s="29"/>
      <c r="P90" s="26"/>
      <c r="Q90" s="26"/>
      <c r="R90" s="26"/>
      <c r="S90" s="26"/>
      <c r="T90" s="26"/>
      <c r="U90" s="29"/>
      <c r="V90" s="26"/>
      <c r="W90" s="26"/>
      <c r="X90" s="26"/>
      <c r="Y90" s="26"/>
      <c r="Z90" s="26"/>
      <c r="AA90" s="29"/>
      <c r="AB90" s="26"/>
      <c r="AC90" s="26"/>
      <c r="AD90" s="26"/>
      <c r="AE90" s="26"/>
      <c r="AF90" s="26"/>
      <c r="AG90" s="29"/>
      <c r="AH90" s="26"/>
      <c r="AI90" s="26"/>
      <c r="AJ90" s="26"/>
      <c r="AK90" s="26"/>
      <c r="AL90" s="26"/>
    </row>
    <row r="91" spans="1:38" s="2" customFormat="1" ht="12.75">
      <c r="A91" s="26"/>
      <c r="B91" s="26"/>
      <c r="C91" s="29"/>
      <c r="D91" s="26"/>
      <c r="E91" s="26"/>
      <c r="F91" s="26"/>
      <c r="G91" s="26"/>
      <c r="H91" s="26"/>
      <c r="I91" s="29"/>
      <c r="J91" s="28"/>
      <c r="K91" s="26"/>
      <c r="L91" s="26"/>
      <c r="M91" s="26"/>
      <c r="N91" s="26"/>
      <c r="O91" s="29"/>
      <c r="P91" s="26"/>
      <c r="Q91" s="26"/>
      <c r="R91" s="26"/>
      <c r="S91" s="26"/>
      <c r="T91" s="26"/>
      <c r="U91" s="29"/>
      <c r="V91" s="26"/>
      <c r="W91" s="26"/>
      <c r="X91" s="26"/>
      <c r="Y91" s="26"/>
      <c r="Z91" s="26"/>
      <c r="AA91" s="29"/>
      <c r="AB91" s="26"/>
      <c r="AC91" s="26"/>
      <c r="AD91" s="26"/>
      <c r="AE91" s="26"/>
      <c r="AF91" s="26"/>
      <c r="AG91" s="29"/>
      <c r="AH91" s="26"/>
      <c r="AI91" s="26"/>
      <c r="AJ91" s="26"/>
      <c r="AK91" s="26"/>
      <c r="AL91" s="26"/>
    </row>
  </sheetData>
  <sheetProtection/>
  <mergeCells count="47">
    <mergeCell ref="AG8:AL9"/>
    <mergeCell ref="H10:H11"/>
    <mergeCell ref="N10:N11"/>
    <mergeCell ref="T10:T11"/>
    <mergeCell ref="Z10:Z11"/>
    <mergeCell ref="AF10:AF11"/>
    <mergeCell ref="AL10:AL11"/>
    <mergeCell ref="C9:H9"/>
    <mergeCell ref="AA10:AA11"/>
    <mergeCell ref="J10:J11"/>
    <mergeCell ref="C8:AF8"/>
    <mergeCell ref="AA9:AF9"/>
    <mergeCell ref="M10:M11"/>
    <mergeCell ref="AI10:AJ10"/>
    <mergeCell ref="I9:N9"/>
    <mergeCell ref="O9:T9"/>
    <mergeCell ref="U9:Z9"/>
    <mergeCell ref="AG10:AG11"/>
    <mergeCell ref="U10:U11"/>
    <mergeCell ref="V10:V11"/>
    <mergeCell ref="W10:X10"/>
    <mergeCell ref="Y10:Y11"/>
    <mergeCell ref="AK10:AK11"/>
    <mergeCell ref="AB10:AB11"/>
    <mergeCell ref="AC10:AD10"/>
    <mergeCell ref="AE10:AE11"/>
    <mergeCell ref="AH10:AH11"/>
    <mergeCell ref="AD1:AK1"/>
    <mergeCell ref="A5:AK5"/>
    <mergeCell ref="AE7:AK7"/>
    <mergeCell ref="B8:B11"/>
    <mergeCell ref="A8:A11"/>
    <mergeCell ref="D10:D11"/>
    <mergeCell ref="G10:G11"/>
    <mergeCell ref="AD2:AK2"/>
    <mergeCell ref="AD3:AK3"/>
    <mergeCell ref="A6:AK6"/>
    <mergeCell ref="B39:M39"/>
    <mergeCell ref="AC39:AJ39"/>
    <mergeCell ref="C10:C11"/>
    <mergeCell ref="I10:I11"/>
    <mergeCell ref="Q10:R10"/>
    <mergeCell ref="S10:S11"/>
    <mergeCell ref="O10:O11"/>
    <mergeCell ref="E10:F10"/>
    <mergeCell ref="P10:P11"/>
    <mergeCell ref="K10:L10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5"/>
  <sheetViews>
    <sheetView view="pageBreakPreview" zoomScale="60" zoomScalePageLayoutView="0" workbookViewId="0" topLeftCell="A13">
      <selection activeCell="F38" sqref="F38"/>
    </sheetView>
  </sheetViews>
  <sheetFormatPr defaultColWidth="9.00390625" defaultRowHeight="12.75"/>
  <cols>
    <col min="1" max="1" width="4.625" style="30" customWidth="1"/>
    <col min="2" max="2" width="20.625" style="30" customWidth="1"/>
    <col min="3" max="3" width="5.125" style="31" customWidth="1"/>
    <col min="4" max="8" width="5.125" style="30" customWidth="1"/>
    <col min="9" max="9" width="5.125" style="31" customWidth="1"/>
    <col min="10" max="10" width="5.125" style="20" customWidth="1"/>
    <col min="11" max="14" width="5.125" style="30" customWidth="1"/>
    <col min="15" max="15" width="5.125" style="31" customWidth="1"/>
    <col min="16" max="20" width="5.125" style="30" customWidth="1"/>
    <col min="21" max="21" width="5.125" style="31" customWidth="1"/>
    <col min="22" max="26" width="5.125" style="30" customWidth="1"/>
    <col min="27" max="27" width="5.125" style="31" customWidth="1"/>
    <col min="28" max="32" width="5.125" style="30" customWidth="1"/>
    <col min="33" max="33" width="5.125" style="31" customWidth="1"/>
    <col min="34" max="38" width="5.125" style="30" customWidth="1"/>
  </cols>
  <sheetData>
    <row r="1" spans="1:38" s="12" customFormat="1" ht="18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65" t="s">
        <v>99</v>
      </c>
      <c r="AE1" s="65"/>
      <c r="AF1" s="65"/>
      <c r="AG1" s="65"/>
      <c r="AH1" s="65"/>
      <c r="AI1" s="65"/>
      <c r="AJ1" s="65"/>
      <c r="AK1" s="65"/>
      <c r="AL1" s="20"/>
    </row>
    <row r="2" spans="1:38" s="12" customFormat="1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65" t="s">
        <v>155</v>
      </c>
      <c r="AE2" s="65"/>
      <c r="AF2" s="65"/>
      <c r="AG2" s="65"/>
      <c r="AH2" s="65"/>
      <c r="AI2" s="65"/>
      <c r="AJ2" s="65"/>
      <c r="AK2" s="65"/>
      <c r="AL2" s="20"/>
    </row>
    <row r="3" spans="1:38" s="12" customFormat="1" ht="18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65" t="s">
        <v>156</v>
      </c>
      <c r="AE3" s="65"/>
      <c r="AF3" s="65"/>
      <c r="AG3" s="65"/>
      <c r="AH3" s="65"/>
      <c r="AI3" s="65"/>
      <c r="AJ3" s="65"/>
      <c r="AK3" s="65"/>
      <c r="AL3" s="20"/>
    </row>
    <row r="4" spans="1:38" s="12" customFormat="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s="16" customFormat="1" ht="18.75">
      <c r="A5" s="66" t="s">
        <v>157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21"/>
    </row>
    <row r="6" spans="1:38" s="12" customFormat="1" ht="18.75">
      <c r="A6" s="66" t="s">
        <v>160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20"/>
    </row>
    <row r="7" spans="1:38" s="12" customFormat="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75" t="s">
        <v>98</v>
      </c>
      <c r="AF7" s="75"/>
      <c r="AG7" s="75"/>
      <c r="AH7" s="75"/>
      <c r="AI7" s="75"/>
      <c r="AJ7" s="75"/>
      <c r="AK7" s="75"/>
      <c r="AL7" s="20"/>
    </row>
    <row r="8" spans="1:38" s="9" customFormat="1" ht="15.75" customHeight="1">
      <c r="A8" s="70" t="s">
        <v>3</v>
      </c>
      <c r="B8" s="70" t="s">
        <v>4</v>
      </c>
      <c r="C8" s="78" t="s">
        <v>100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  <c r="AG8" s="82" t="s">
        <v>101</v>
      </c>
      <c r="AH8" s="82"/>
      <c r="AI8" s="82"/>
      <c r="AJ8" s="82"/>
      <c r="AK8" s="82"/>
      <c r="AL8" s="79"/>
    </row>
    <row r="9" spans="1:38" s="10" customFormat="1" ht="18" customHeight="1">
      <c r="A9" s="76"/>
      <c r="B9" s="70"/>
      <c r="C9" s="83" t="s">
        <v>5</v>
      </c>
      <c r="D9" s="84"/>
      <c r="E9" s="84"/>
      <c r="F9" s="84"/>
      <c r="G9" s="84"/>
      <c r="H9" s="85"/>
      <c r="I9" s="83" t="s">
        <v>6</v>
      </c>
      <c r="J9" s="84"/>
      <c r="K9" s="84"/>
      <c r="L9" s="84"/>
      <c r="M9" s="84"/>
      <c r="N9" s="85"/>
      <c r="O9" s="83" t="s">
        <v>7</v>
      </c>
      <c r="P9" s="83"/>
      <c r="Q9" s="83"/>
      <c r="R9" s="83"/>
      <c r="S9" s="86"/>
      <c r="T9" s="85"/>
      <c r="U9" s="83" t="s">
        <v>96</v>
      </c>
      <c r="V9" s="83"/>
      <c r="W9" s="83"/>
      <c r="X9" s="83"/>
      <c r="Y9" s="86"/>
      <c r="Z9" s="85"/>
      <c r="AA9" s="80" t="s">
        <v>97</v>
      </c>
      <c r="AB9" s="80"/>
      <c r="AC9" s="80"/>
      <c r="AD9" s="80"/>
      <c r="AE9" s="81"/>
      <c r="AF9" s="79"/>
      <c r="AG9" s="82"/>
      <c r="AH9" s="82"/>
      <c r="AI9" s="82"/>
      <c r="AJ9" s="82"/>
      <c r="AK9" s="82"/>
      <c r="AL9" s="79"/>
    </row>
    <row r="10" spans="1:38" s="9" customFormat="1" ht="16.5" customHeight="1">
      <c r="A10" s="76"/>
      <c r="B10" s="70"/>
      <c r="C10" s="69" t="s">
        <v>0</v>
      </c>
      <c r="D10" s="71" t="s">
        <v>2</v>
      </c>
      <c r="E10" s="70" t="s">
        <v>1</v>
      </c>
      <c r="F10" s="70"/>
      <c r="G10" s="71" t="s">
        <v>113</v>
      </c>
      <c r="H10" s="87" t="s">
        <v>116</v>
      </c>
      <c r="I10" s="69" t="s">
        <v>0</v>
      </c>
      <c r="J10" s="77" t="s">
        <v>2</v>
      </c>
      <c r="K10" s="70" t="s">
        <v>1</v>
      </c>
      <c r="L10" s="70"/>
      <c r="M10" s="71" t="s">
        <v>113</v>
      </c>
      <c r="N10" s="87" t="s">
        <v>116</v>
      </c>
      <c r="O10" s="69" t="s">
        <v>0</v>
      </c>
      <c r="P10" s="71" t="s">
        <v>2</v>
      </c>
      <c r="Q10" s="70" t="s">
        <v>1</v>
      </c>
      <c r="R10" s="70"/>
      <c r="S10" s="71" t="s">
        <v>113</v>
      </c>
      <c r="T10" s="87" t="s">
        <v>116</v>
      </c>
      <c r="U10" s="69" t="s">
        <v>0</v>
      </c>
      <c r="V10" s="71" t="s">
        <v>2</v>
      </c>
      <c r="W10" s="70" t="s">
        <v>1</v>
      </c>
      <c r="X10" s="70"/>
      <c r="Y10" s="71" t="s">
        <v>113</v>
      </c>
      <c r="Z10" s="87" t="s">
        <v>116</v>
      </c>
      <c r="AA10" s="69" t="s">
        <v>0</v>
      </c>
      <c r="AB10" s="71" t="s">
        <v>2</v>
      </c>
      <c r="AC10" s="70" t="s">
        <v>1</v>
      </c>
      <c r="AD10" s="70"/>
      <c r="AE10" s="71" t="s">
        <v>113</v>
      </c>
      <c r="AF10" s="87" t="s">
        <v>116</v>
      </c>
      <c r="AG10" s="69" t="s">
        <v>0</v>
      </c>
      <c r="AH10" s="71" t="s">
        <v>2</v>
      </c>
      <c r="AI10" s="70" t="s">
        <v>1</v>
      </c>
      <c r="AJ10" s="70"/>
      <c r="AK10" s="71" t="s">
        <v>113</v>
      </c>
      <c r="AL10" s="87" t="s">
        <v>116</v>
      </c>
    </row>
    <row r="11" spans="1:38" s="9" customFormat="1" ht="34.5" customHeight="1">
      <c r="A11" s="76"/>
      <c r="B11" s="70"/>
      <c r="C11" s="69"/>
      <c r="D11" s="71"/>
      <c r="E11" s="1" t="s">
        <v>43</v>
      </c>
      <c r="F11" s="1" t="s">
        <v>8</v>
      </c>
      <c r="G11" s="71"/>
      <c r="H11" s="88"/>
      <c r="I11" s="69"/>
      <c r="J11" s="77"/>
      <c r="K11" s="1" t="s">
        <v>43</v>
      </c>
      <c r="L11" s="1" t="s">
        <v>8</v>
      </c>
      <c r="M11" s="71"/>
      <c r="N11" s="88"/>
      <c r="O11" s="69"/>
      <c r="P11" s="71"/>
      <c r="Q11" s="1" t="s">
        <v>43</v>
      </c>
      <c r="R11" s="1" t="s">
        <v>8</v>
      </c>
      <c r="S11" s="71"/>
      <c r="T11" s="88"/>
      <c r="U11" s="69"/>
      <c r="V11" s="71"/>
      <c r="W11" s="1" t="s">
        <v>43</v>
      </c>
      <c r="X11" s="1" t="s">
        <v>8</v>
      </c>
      <c r="Y11" s="71"/>
      <c r="Z11" s="88"/>
      <c r="AA11" s="69"/>
      <c r="AB11" s="71"/>
      <c r="AC11" s="1" t="s">
        <v>43</v>
      </c>
      <c r="AD11" s="1" t="s">
        <v>8</v>
      </c>
      <c r="AE11" s="71"/>
      <c r="AF11" s="88"/>
      <c r="AG11" s="69"/>
      <c r="AH11" s="71"/>
      <c r="AI11" s="1" t="s">
        <v>43</v>
      </c>
      <c r="AJ11" s="1" t="s">
        <v>8</v>
      </c>
      <c r="AK11" s="71"/>
      <c r="AL11" s="88"/>
    </row>
    <row r="12" spans="1:38" s="4" customFormat="1" ht="62.25" customHeight="1">
      <c r="A12" s="39">
        <v>1</v>
      </c>
      <c r="B12" s="40" t="s">
        <v>102</v>
      </c>
      <c r="C12" s="33">
        <f aca="true" t="shared" si="0" ref="C12:C25">D12+E12+F12+G12+H12</f>
        <v>1105.796</v>
      </c>
      <c r="D12" s="33">
        <f>D13+D14+D15</f>
        <v>939.927</v>
      </c>
      <c r="E12" s="33">
        <f>E13+E14+E15</f>
        <v>0</v>
      </c>
      <c r="F12" s="33">
        <f>F13+F14+F15</f>
        <v>110.58</v>
      </c>
      <c r="G12" s="33">
        <f>G13+G14+G15</f>
        <v>55.289</v>
      </c>
      <c r="H12" s="33">
        <f>H13+H14+H15</f>
        <v>0</v>
      </c>
      <c r="I12" s="33">
        <f>J12+K12+L12+M12</f>
        <v>684.5699999999999</v>
      </c>
      <c r="J12" s="33">
        <f>J13+J14+J15</f>
        <v>581.885</v>
      </c>
      <c r="K12" s="33">
        <f>K13+K14+K15</f>
        <v>0</v>
      </c>
      <c r="L12" s="33">
        <f>L13+L14+L15</f>
        <v>68.457</v>
      </c>
      <c r="M12" s="33">
        <f>M13+M14+M15</f>
        <v>34.228</v>
      </c>
      <c r="N12" s="33">
        <f>N13+N14+N15</f>
        <v>0</v>
      </c>
      <c r="O12" s="33">
        <f>P12+Q12+R12+S12</f>
        <v>0</v>
      </c>
      <c r="P12" s="33">
        <f>P13+P14+P15</f>
        <v>0</v>
      </c>
      <c r="Q12" s="33">
        <f>Q13+Q14+Q15</f>
        <v>0</v>
      </c>
      <c r="R12" s="33">
        <f>R13+R14+R15</f>
        <v>0</v>
      </c>
      <c r="S12" s="33">
        <f>S13+S14+S15</f>
        <v>0</v>
      </c>
      <c r="T12" s="33">
        <f>T13+T14+T15</f>
        <v>0</v>
      </c>
      <c r="U12" s="33">
        <f>V12+W12+X12+Y12</f>
        <v>0</v>
      </c>
      <c r="V12" s="33">
        <f>V13+V14+V15</f>
        <v>0</v>
      </c>
      <c r="W12" s="33">
        <f>W13+W14+W15</f>
        <v>0</v>
      </c>
      <c r="X12" s="33">
        <f>X13+X14+X15</f>
        <v>0</v>
      </c>
      <c r="Y12" s="33">
        <f>Y13+Y14+Y15</f>
        <v>0</v>
      </c>
      <c r="Z12" s="33">
        <f>Z13+Z14+Z15</f>
        <v>0</v>
      </c>
      <c r="AA12" s="33">
        <f>AB12+AC12+AD12+AE12</f>
        <v>0</v>
      </c>
      <c r="AB12" s="33">
        <f>AB13+AB14+AB15</f>
        <v>0</v>
      </c>
      <c r="AC12" s="33">
        <f>AC13+AC14+AC15</f>
        <v>0</v>
      </c>
      <c r="AD12" s="33">
        <f>AD13+AD14+AD15</f>
        <v>0</v>
      </c>
      <c r="AE12" s="33">
        <f>AE13+AE14+AE15</f>
        <v>0</v>
      </c>
      <c r="AF12" s="33">
        <f>AF13+AF14+AF15</f>
        <v>0</v>
      </c>
      <c r="AG12" s="33">
        <f>AH12+AI12+AJ12+AK12</f>
        <v>1790.366</v>
      </c>
      <c r="AH12" s="33">
        <f aca="true" t="shared" si="1" ref="AH12:AH22">D12+J12+P12+V12+AB12</f>
        <v>1521.812</v>
      </c>
      <c r="AI12" s="33">
        <f aca="true" t="shared" si="2" ref="AI12:AI22">E12+K12+Q12+W12+AC12</f>
        <v>0</v>
      </c>
      <c r="AJ12" s="33">
        <f aca="true" t="shared" si="3" ref="AJ12:AJ22">F12+L12+R12+X12+AD12</f>
        <v>179.03699999999998</v>
      </c>
      <c r="AK12" s="33">
        <f aca="true" t="shared" si="4" ref="AK12:AK22">G12+M12+S12+Y12+AE12</f>
        <v>89.517</v>
      </c>
      <c r="AL12" s="33">
        <f aca="true" t="shared" si="5" ref="AL12:AL22">H12+N12+T12+Z12+AF12</f>
        <v>0</v>
      </c>
    </row>
    <row r="13" spans="1:38" s="6" customFormat="1" ht="72.75" customHeight="1">
      <c r="A13" s="34" t="s">
        <v>103</v>
      </c>
      <c r="B13" s="18" t="s">
        <v>92</v>
      </c>
      <c r="C13" s="15">
        <f t="shared" si="0"/>
        <v>1105.796</v>
      </c>
      <c r="D13" s="5">
        <v>939.927</v>
      </c>
      <c r="E13" s="5"/>
      <c r="F13" s="5">
        <v>110.58</v>
      </c>
      <c r="G13" s="5">
        <v>55.289</v>
      </c>
      <c r="H13" s="5"/>
      <c r="I13" s="15">
        <f aca="true" t="shared" si="6" ref="I13:I25">J13+K13+L13+M13+N13</f>
        <v>0</v>
      </c>
      <c r="J13" s="5"/>
      <c r="K13" s="5"/>
      <c r="L13" s="5"/>
      <c r="M13" s="5"/>
      <c r="N13" s="5"/>
      <c r="O13" s="15">
        <f aca="true" t="shared" si="7" ref="O13:O25">P13+Q13+R13+S13+T13</f>
        <v>0</v>
      </c>
      <c r="P13" s="5"/>
      <c r="Q13" s="5"/>
      <c r="R13" s="5"/>
      <c r="S13" s="5"/>
      <c r="T13" s="5"/>
      <c r="U13" s="15">
        <f aca="true" t="shared" si="8" ref="U13:U25">V13+W13+X13+Y13+Z13</f>
        <v>0</v>
      </c>
      <c r="V13" s="5"/>
      <c r="W13" s="5"/>
      <c r="X13" s="5"/>
      <c r="Y13" s="5"/>
      <c r="Z13" s="5"/>
      <c r="AA13" s="15">
        <f aca="true" t="shared" si="9" ref="AA13:AA25">AB13+AC13+AD13+AE13+AF13</f>
        <v>0</v>
      </c>
      <c r="AB13" s="5"/>
      <c r="AC13" s="5"/>
      <c r="AD13" s="5"/>
      <c r="AE13" s="5"/>
      <c r="AF13" s="5"/>
      <c r="AG13" s="15">
        <f aca="true" t="shared" si="10" ref="AG13:AG28">AH13+AI13+AJ13+AK13+AL13</f>
        <v>1105.796</v>
      </c>
      <c r="AH13" s="5">
        <f t="shared" si="1"/>
        <v>939.927</v>
      </c>
      <c r="AI13" s="5">
        <f t="shared" si="2"/>
        <v>0</v>
      </c>
      <c r="AJ13" s="5">
        <f t="shared" si="3"/>
        <v>110.58</v>
      </c>
      <c r="AK13" s="5">
        <f t="shared" si="4"/>
        <v>55.289</v>
      </c>
      <c r="AL13" s="5">
        <f t="shared" si="5"/>
        <v>0</v>
      </c>
    </row>
    <row r="14" spans="1:38" s="6" customFormat="1" ht="54" customHeight="1">
      <c r="A14" s="34" t="s">
        <v>104</v>
      </c>
      <c r="B14" s="18" t="s">
        <v>93</v>
      </c>
      <c r="C14" s="15">
        <f t="shared" si="0"/>
        <v>0</v>
      </c>
      <c r="D14" s="5"/>
      <c r="E14" s="5"/>
      <c r="F14" s="5"/>
      <c r="G14" s="5"/>
      <c r="H14" s="5"/>
      <c r="I14" s="15">
        <f t="shared" si="6"/>
        <v>684.5699999999999</v>
      </c>
      <c r="J14" s="5">
        <v>581.885</v>
      </c>
      <c r="K14" s="5"/>
      <c r="L14" s="5">
        <v>68.457</v>
      </c>
      <c r="M14" s="5">
        <v>34.228</v>
      </c>
      <c r="N14" s="5"/>
      <c r="O14" s="15">
        <f t="shared" si="7"/>
        <v>0</v>
      </c>
      <c r="P14" s="5"/>
      <c r="Q14" s="5"/>
      <c r="R14" s="5"/>
      <c r="S14" s="5"/>
      <c r="T14" s="5"/>
      <c r="U14" s="15">
        <f t="shared" si="8"/>
        <v>0</v>
      </c>
      <c r="V14" s="5"/>
      <c r="W14" s="5"/>
      <c r="X14" s="5"/>
      <c r="Y14" s="5"/>
      <c r="Z14" s="5"/>
      <c r="AA14" s="15">
        <f t="shared" si="9"/>
        <v>0</v>
      </c>
      <c r="AB14" s="5"/>
      <c r="AC14" s="5"/>
      <c r="AD14" s="5"/>
      <c r="AE14" s="5"/>
      <c r="AF14" s="5"/>
      <c r="AG14" s="15">
        <f t="shared" si="10"/>
        <v>684.5699999999999</v>
      </c>
      <c r="AH14" s="5">
        <f t="shared" si="1"/>
        <v>581.885</v>
      </c>
      <c r="AI14" s="5">
        <f t="shared" si="2"/>
        <v>0</v>
      </c>
      <c r="AJ14" s="5">
        <f t="shared" si="3"/>
        <v>68.457</v>
      </c>
      <c r="AK14" s="5">
        <f t="shared" si="4"/>
        <v>34.228</v>
      </c>
      <c r="AL14" s="5">
        <f t="shared" si="5"/>
        <v>0</v>
      </c>
    </row>
    <row r="15" spans="1:38" s="6" customFormat="1" ht="60" customHeight="1">
      <c r="A15" s="34" t="s">
        <v>105</v>
      </c>
      <c r="B15" s="35"/>
      <c r="C15" s="15">
        <f t="shared" si="0"/>
        <v>0</v>
      </c>
      <c r="D15" s="5"/>
      <c r="E15" s="5"/>
      <c r="F15" s="5"/>
      <c r="G15" s="5"/>
      <c r="H15" s="5"/>
      <c r="I15" s="15">
        <f t="shared" si="6"/>
        <v>0</v>
      </c>
      <c r="J15" s="5"/>
      <c r="K15" s="5"/>
      <c r="L15" s="5"/>
      <c r="M15" s="5"/>
      <c r="N15" s="5"/>
      <c r="O15" s="15">
        <f t="shared" si="7"/>
        <v>0</v>
      </c>
      <c r="P15" s="5"/>
      <c r="Q15" s="5"/>
      <c r="R15" s="5"/>
      <c r="S15" s="5"/>
      <c r="T15" s="5"/>
      <c r="U15" s="15">
        <f t="shared" si="8"/>
        <v>0</v>
      </c>
      <c r="V15" s="5"/>
      <c r="W15" s="5"/>
      <c r="X15" s="5"/>
      <c r="Y15" s="5"/>
      <c r="Z15" s="5"/>
      <c r="AA15" s="15">
        <f t="shared" si="9"/>
        <v>0</v>
      </c>
      <c r="AB15" s="5"/>
      <c r="AC15" s="5"/>
      <c r="AD15" s="5"/>
      <c r="AE15" s="5"/>
      <c r="AF15" s="5"/>
      <c r="AG15" s="15">
        <f t="shared" si="10"/>
        <v>0</v>
      </c>
      <c r="AH15" s="5">
        <f t="shared" si="1"/>
        <v>0</v>
      </c>
      <c r="AI15" s="5">
        <f t="shared" si="2"/>
        <v>0</v>
      </c>
      <c r="AJ15" s="5">
        <f t="shared" si="3"/>
        <v>0</v>
      </c>
      <c r="AK15" s="5">
        <f t="shared" si="4"/>
        <v>0</v>
      </c>
      <c r="AL15" s="5">
        <f t="shared" si="5"/>
        <v>0</v>
      </c>
    </row>
    <row r="16" spans="1:38" s="4" customFormat="1" ht="57" customHeight="1">
      <c r="A16" s="39">
        <v>2</v>
      </c>
      <c r="B16" s="40" t="s">
        <v>112</v>
      </c>
      <c r="C16" s="33">
        <f t="shared" si="0"/>
        <v>212.977</v>
      </c>
      <c r="D16" s="33">
        <f>D17+D18+D19+D20+D21+D22</f>
        <v>181.03</v>
      </c>
      <c r="E16" s="33">
        <f>E17+E18+E19+E20+E21+E22</f>
        <v>0</v>
      </c>
      <c r="F16" s="33">
        <f>F17+F18+F19+F20+F21+F22</f>
        <v>11.298</v>
      </c>
      <c r="G16" s="33">
        <f>G17+G18+G19+G20+G21+G22</f>
        <v>20.649</v>
      </c>
      <c r="H16" s="33">
        <f>H17+H18+H19+H20+H21+H22</f>
        <v>0</v>
      </c>
      <c r="I16" s="33">
        <f t="shared" si="6"/>
        <v>4364.1759999999995</v>
      </c>
      <c r="J16" s="33">
        <f>J17+J18+J19+J20+J21+J22</f>
        <v>3709.55</v>
      </c>
      <c r="K16" s="33">
        <f>K17+K18+K19+K20+K21+K22</f>
        <v>0</v>
      </c>
      <c r="L16" s="33">
        <f>L17+L18+L19+L20+L21+L22</f>
        <v>436.418</v>
      </c>
      <c r="M16" s="33">
        <f>M17+M18+M19+M20+M21+M22</f>
        <v>218.208</v>
      </c>
      <c r="N16" s="33">
        <f>N17+N18+N19+N20+N21+N22</f>
        <v>0</v>
      </c>
      <c r="O16" s="33">
        <f t="shared" si="7"/>
        <v>0</v>
      </c>
      <c r="P16" s="33">
        <f>P17+P18+P19+P20+P21+P22</f>
        <v>0</v>
      </c>
      <c r="Q16" s="33">
        <f>Q17+Q18+Q19+Q20+Q21+Q22</f>
        <v>0</v>
      </c>
      <c r="R16" s="33">
        <f>R17+R18+R19+R20+R21+R22</f>
        <v>0</v>
      </c>
      <c r="S16" s="33">
        <f>S17+S18+S19+S20+S21+S22</f>
        <v>0</v>
      </c>
      <c r="T16" s="33">
        <f>T17+T18+T19+T20+T21+T22</f>
        <v>0</v>
      </c>
      <c r="U16" s="33">
        <f t="shared" si="8"/>
        <v>0</v>
      </c>
      <c r="V16" s="33">
        <f>V17+V18+V19+V20+V21+V22</f>
        <v>0</v>
      </c>
      <c r="W16" s="33">
        <f>W17+W18+W19+W20+W21+W22</f>
        <v>0</v>
      </c>
      <c r="X16" s="33">
        <f>X17+X18+X19+X20+X21+X22</f>
        <v>0</v>
      </c>
      <c r="Y16" s="33">
        <f>Y17+Y18+Y19+Y20+Y21+Y22</f>
        <v>0</v>
      </c>
      <c r="Z16" s="33">
        <f>Z17+Z18+Z19+Z20+Z21+Z22</f>
        <v>0</v>
      </c>
      <c r="AA16" s="33">
        <f t="shared" si="9"/>
        <v>0</v>
      </c>
      <c r="AB16" s="33">
        <f>AB17+AB18+AB19+AB20+AB21+AB22</f>
        <v>0</v>
      </c>
      <c r="AC16" s="33">
        <f>AC17+AC18+AC19+AC20+AC21+AC22</f>
        <v>0</v>
      </c>
      <c r="AD16" s="33">
        <f>AD17+AD18+AD19+AD20+AD21+AD22</f>
        <v>0</v>
      </c>
      <c r="AE16" s="33">
        <f>AE17+AE18+AE19+AE20+AE21+AE22</f>
        <v>0</v>
      </c>
      <c r="AF16" s="33">
        <f>AF17+AF18+AF19+AF20+AF21+AF22</f>
        <v>0</v>
      </c>
      <c r="AG16" s="33">
        <f t="shared" si="10"/>
        <v>4577.153</v>
      </c>
      <c r="AH16" s="33">
        <f t="shared" si="1"/>
        <v>3890.5800000000004</v>
      </c>
      <c r="AI16" s="33">
        <f t="shared" si="2"/>
        <v>0</v>
      </c>
      <c r="AJ16" s="33">
        <f t="shared" si="3"/>
        <v>447.716</v>
      </c>
      <c r="AK16" s="33">
        <f t="shared" si="4"/>
        <v>238.857</v>
      </c>
      <c r="AL16" s="33">
        <f t="shared" si="5"/>
        <v>0</v>
      </c>
    </row>
    <row r="17" spans="1:38" s="6" customFormat="1" ht="58.5" customHeight="1">
      <c r="A17" s="34" t="s">
        <v>106</v>
      </c>
      <c r="B17" s="18" t="s">
        <v>88</v>
      </c>
      <c r="C17" s="15">
        <f t="shared" si="0"/>
        <v>100</v>
      </c>
      <c r="D17" s="5">
        <v>85</v>
      </c>
      <c r="E17" s="5"/>
      <c r="F17" s="5"/>
      <c r="G17" s="5">
        <v>15</v>
      </c>
      <c r="H17" s="5"/>
      <c r="I17" s="15">
        <f t="shared" si="6"/>
        <v>0</v>
      </c>
      <c r="J17" s="7"/>
      <c r="K17" s="5"/>
      <c r="L17" s="5"/>
      <c r="M17" s="5"/>
      <c r="N17" s="5"/>
      <c r="O17" s="15">
        <f t="shared" si="7"/>
        <v>0</v>
      </c>
      <c r="P17" s="5"/>
      <c r="Q17" s="5"/>
      <c r="R17" s="5"/>
      <c r="S17" s="5"/>
      <c r="T17" s="5"/>
      <c r="U17" s="15">
        <f t="shared" si="8"/>
        <v>0</v>
      </c>
      <c r="V17" s="5"/>
      <c r="W17" s="5"/>
      <c r="X17" s="5"/>
      <c r="Y17" s="5"/>
      <c r="Z17" s="5"/>
      <c r="AA17" s="15">
        <f t="shared" si="9"/>
        <v>0</v>
      </c>
      <c r="AB17" s="5"/>
      <c r="AC17" s="5"/>
      <c r="AD17" s="5"/>
      <c r="AE17" s="5"/>
      <c r="AF17" s="5"/>
      <c r="AG17" s="15">
        <f t="shared" si="10"/>
        <v>100</v>
      </c>
      <c r="AH17" s="5">
        <f t="shared" si="1"/>
        <v>85</v>
      </c>
      <c r="AI17" s="5">
        <f t="shared" si="2"/>
        <v>0</v>
      </c>
      <c r="AJ17" s="5">
        <f t="shared" si="3"/>
        <v>0</v>
      </c>
      <c r="AK17" s="5">
        <f t="shared" si="4"/>
        <v>15</v>
      </c>
      <c r="AL17" s="5">
        <f t="shared" si="5"/>
        <v>0</v>
      </c>
    </row>
    <row r="18" spans="1:38" s="8" customFormat="1" ht="90" customHeight="1">
      <c r="A18" s="37" t="s">
        <v>107</v>
      </c>
      <c r="B18" s="18" t="s">
        <v>91</v>
      </c>
      <c r="C18" s="15">
        <f t="shared" si="0"/>
        <v>112.977</v>
      </c>
      <c r="D18" s="5">
        <v>96.03</v>
      </c>
      <c r="E18" s="5"/>
      <c r="F18" s="5">
        <v>11.298</v>
      </c>
      <c r="G18" s="5">
        <v>5.649</v>
      </c>
      <c r="H18" s="7"/>
      <c r="I18" s="15">
        <f t="shared" si="6"/>
        <v>0</v>
      </c>
      <c r="J18" s="7"/>
      <c r="K18" s="5"/>
      <c r="L18" s="5"/>
      <c r="M18" s="5"/>
      <c r="N18" s="7"/>
      <c r="O18" s="15">
        <f t="shared" si="7"/>
        <v>0</v>
      </c>
      <c r="P18" s="7"/>
      <c r="Q18" s="7"/>
      <c r="R18" s="7"/>
      <c r="S18" s="7"/>
      <c r="T18" s="7"/>
      <c r="U18" s="15">
        <f t="shared" si="8"/>
        <v>0</v>
      </c>
      <c r="V18" s="7"/>
      <c r="W18" s="7"/>
      <c r="X18" s="7"/>
      <c r="Y18" s="7"/>
      <c r="Z18" s="7"/>
      <c r="AA18" s="15">
        <f t="shared" si="9"/>
        <v>0</v>
      </c>
      <c r="AB18" s="7"/>
      <c r="AC18" s="7"/>
      <c r="AD18" s="7"/>
      <c r="AE18" s="7"/>
      <c r="AF18" s="7"/>
      <c r="AG18" s="15">
        <f t="shared" si="10"/>
        <v>112.977</v>
      </c>
      <c r="AH18" s="7">
        <f t="shared" si="1"/>
        <v>96.03</v>
      </c>
      <c r="AI18" s="7">
        <f t="shared" si="2"/>
        <v>0</v>
      </c>
      <c r="AJ18" s="7">
        <f t="shared" si="3"/>
        <v>11.298</v>
      </c>
      <c r="AK18" s="7">
        <f t="shared" si="4"/>
        <v>5.649</v>
      </c>
      <c r="AL18" s="5">
        <f t="shared" si="5"/>
        <v>0</v>
      </c>
    </row>
    <row r="19" spans="1:38" s="6" customFormat="1" ht="102.75" customHeight="1">
      <c r="A19" s="34" t="s">
        <v>108</v>
      </c>
      <c r="B19" s="18" t="s">
        <v>90</v>
      </c>
      <c r="C19" s="15">
        <f t="shared" si="0"/>
        <v>0</v>
      </c>
      <c r="D19" s="5"/>
      <c r="E19" s="5"/>
      <c r="F19" s="5"/>
      <c r="G19" s="5"/>
      <c r="H19" s="5"/>
      <c r="I19" s="15">
        <f t="shared" si="6"/>
        <v>4364.1759999999995</v>
      </c>
      <c r="J19" s="7">
        <v>3709.55</v>
      </c>
      <c r="K19" s="5"/>
      <c r="L19" s="5">
        <v>436.418</v>
      </c>
      <c r="M19" s="5">
        <v>218.208</v>
      </c>
      <c r="N19" s="5"/>
      <c r="O19" s="15">
        <f t="shared" si="7"/>
        <v>0</v>
      </c>
      <c r="P19" s="5"/>
      <c r="Q19" s="5"/>
      <c r="R19" s="5"/>
      <c r="S19" s="5"/>
      <c r="T19" s="5"/>
      <c r="U19" s="15">
        <f t="shared" si="8"/>
        <v>0</v>
      </c>
      <c r="V19" s="5"/>
      <c r="W19" s="5"/>
      <c r="X19" s="5"/>
      <c r="Y19" s="5"/>
      <c r="Z19" s="5"/>
      <c r="AA19" s="15">
        <f t="shared" si="9"/>
        <v>0</v>
      </c>
      <c r="AB19" s="5"/>
      <c r="AC19" s="5"/>
      <c r="AD19" s="5"/>
      <c r="AE19" s="5"/>
      <c r="AF19" s="5"/>
      <c r="AG19" s="15">
        <f t="shared" si="10"/>
        <v>4364.1759999999995</v>
      </c>
      <c r="AH19" s="5">
        <f t="shared" si="1"/>
        <v>3709.55</v>
      </c>
      <c r="AI19" s="5">
        <f t="shared" si="2"/>
        <v>0</v>
      </c>
      <c r="AJ19" s="5">
        <f t="shared" si="3"/>
        <v>436.418</v>
      </c>
      <c r="AK19" s="5">
        <f t="shared" si="4"/>
        <v>218.208</v>
      </c>
      <c r="AL19" s="5">
        <f t="shared" si="5"/>
        <v>0</v>
      </c>
    </row>
    <row r="20" spans="1:38" s="6" customFormat="1" ht="38.25" customHeight="1">
      <c r="A20" s="34" t="s">
        <v>109</v>
      </c>
      <c r="B20" s="35"/>
      <c r="C20" s="15">
        <f t="shared" si="0"/>
        <v>0</v>
      </c>
      <c r="D20" s="5"/>
      <c r="E20" s="5"/>
      <c r="F20" s="5"/>
      <c r="G20" s="5"/>
      <c r="H20" s="5"/>
      <c r="I20" s="15">
        <f t="shared" si="6"/>
        <v>0</v>
      </c>
      <c r="J20" s="7"/>
      <c r="K20" s="5"/>
      <c r="L20" s="5"/>
      <c r="M20" s="5"/>
      <c r="N20" s="5"/>
      <c r="O20" s="15">
        <f t="shared" si="7"/>
        <v>0</v>
      </c>
      <c r="P20" s="5"/>
      <c r="Q20" s="5"/>
      <c r="R20" s="5"/>
      <c r="S20" s="5"/>
      <c r="T20" s="5"/>
      <c r="U20" s="15">
        <f t="shared" si="8"/>
        <v>0</v>
      </c>
      <c r="V20" s="5"/>
      <c r="W20" s="5"/>
      <c r="X20" s="5"/>
      <c r="Y20" s="5"/>
      <c r="Z20" s="5"/>
      <c r="AA20" s="15">
        <f t="shared" si="9"/>
        <v>0</v>
      </c>
      <c r="AB20" s="5"/>
      <c r="AC20" s="5"/>
      <c r="AD20" s="5"/>
      <c r="AE20" s="5"/>
      <c r="AF20" s="5"/>
      <c r="AG20" s="15">
        <f t="shared" si="10"/>
        <v>0</v>
      </c>
      <c r="AH20" s="5">
        <f t="shared" si="1"/>
        <v>0</v>
      </c>
      <c r="AI20" s="5">
        <f t="shared" si="2"/>
        <v>0</v>
      </c>
      <c r="AJ20" s="5">
        <f t="shared" si="3"/>
        <v>0</v>
      </c>
      <c r="AK20" s="5">
        <f t="shared" si="4"/>
        <v>0</v>
      </c>
      <c r="AL20" s="5">
        <f t="shared" si="5"/>
        <v>0</v>
      </c>
    </row>
    <row r="21" spans="1:38" s="6" customFormat="1" ht="38.25" customHeight="1">
      <c r="A21" s="34" t="s">
        <v>110</v>
      </c>
      <c r="B21" s="35"/>
      <c r="C21" s="15">
        <f t="shared" si="0"/>
        <v>0</v>
      </c>
      <c r="D21" s="5"/>
      <c r="E21" s="5"/>
      <c r="F21" s="5"/>
      <c r="G21" s="5"/>
      <c r="H21" s="5"/>
      <c r="I21" s="15">
        <f t="shared" si="6"/>
        <v>0</v>
      </c>
      <c r="J21" s="7"/>
      <c r="K21" s="5"/>
      <c r="L21" s="5"/>
      <c r="M21" s="5"/>
      <c r="N21" s="5"/>
      <c r="O21" s="15">
        <f t="shared" si="7"/>
        <v>0</v>
      </c>
      <c r="P21" s="5"/>
      <c r="Q21" s="5"/>
      <c r="R21" s="5"/>
      <c r="S21" s="5"/>
      <c r="T21" s="5"/>
      <c r="U21" s="15">
        <f t="shared" si="8"/>
        <v>0</v>
      </c>
      <c r="V21" s="5"/>
      <c r="W21" s="5"/>
      <c r="X21" s="7"/>
      <c r="Y21" s="5"/>
      <c r="Z21" s="5"/>
      <c r="AA21" s="15">
        <f t="shared" si="9"/>
        <v>0</v>
      </c>
      <c r="AB21" s="5"/>
      <c r="AC21" s="5"/>
      <c r="AD21" s="7"/>
      <c r="AE21" s="5"/>
      <c r="AF21" s="5"/>
      <c r="AG21" s="15">
        <f t="shared" si="10"/>
        <v>0</v>
      </c>
      <c r="AH21" s="5">
        <f t="shared" si="1"/>
        <v>0</v>
      </c>
      <c r="AI21" s="5">
        <f t="shared" si="2"/>
        <v>0</v>
      </c>
      <c r="AJ21" s="5">
        <f t="shared" si="3"/>
        <v>0</v>
      </c>
      <c r="AK21" s="5">
        <f t="shared" si="4"/>
        <v>0</v>
      </c>
      <c r="AL21" s="5">
        <f t="shared" si="5"/>
        <v>0</v>
      </c>
    </row>
    <row r="22" spans="1:38" s="6" customFormat="1" ht="38.25" customHeight="1">
      <c r="A22" s="34" t="s">
        <v>111</v>
      </c>
      <c r="B22" s="35"/>
      <c r="C22" s="15">
        <f t="shared" si="0"/>
        <v>0</v>
      </c>
      <c r="D22" s="5"/>
      <c r="E22" s="5"/>
      <c r="F22" s="5"/>
      <c r="G22" s="5"/>
      <c r="H22" s="5"/>
      <c r="I22" s="15">
        <f t="shared" si="6"/>
        <v>0</v>
      </c>
      <c r="J22" s="7"/>
      <c r="K22" s="5"/>
      <c r="L22" s="5"/>
      <c r="M22" s="5"/>
      <c r="N22" s="5"/>
      <c r="O22" s="15">
        <f t="shared" si="7"/>
        <v>0</v>
      </c>
      <c r="P22" s="5"/>
      <c r="Q22" s="5"/>
      <c r="R22" s="5"/>
      <c r="S22" s="5"/>
      <c r="T22" s="5"/>
      <c r="U22" s="15">
        <f t="shared" si="8"/>
        <v>0</v>
      </c>
      <c r="V22" s="5"/>
      <c r="W22" s="5"/>
      <c r="X22" s="5"/>
      <c r="Y22" s="5"/>
      <c r="Z22" s="5"/>
      <c r="AA22" s="15">
        <f t="shared" si="9"/>
        <v>0</v>
      </c>
      <c r="AB22" s="5"/>
      <c r="AC22" s="5"/>
      <c r="AD22" s="7"/>
      <c r="AE22" s="5"/>
      <c r="AF22" s="5"/>
      <c r="AG22" s="15">
        <f t="shared" si="10"/>
        <v>0</v>
      </c>
      <c r="AH22" s="5">
        <f t="shared" si="1"/>
        <v>0</v>
      </c>
      <c r="AI22" s="5">
        <f t="shared" si="2"/>
        <v>0</v>
      </c>
      <c r="AJ22" s="5">
        <f t="shared" si="3"/>
        <v>0</v>
      </c>
      <c r="AK22" s="5">
        <f t="shared" si="4"/>
        <v>0</v>
      </c>
      <c r="AL22" s="5">
        <f t="shared" si="5"/>
        <v>0</v>
      </c>
    </row>
    <row r="23" spans="1:38" s="4" customFormat="1" ht="70.5" customHeight="1">
      <c r="A23" s="39">
        <v>3</v>
      </c>
      <c r="B23" s="40" t="s">
        <v>114</v>
      </c>
      <c r="C23" s="33">
        <f t="shared" si="0"/>
        <v>0</v>
      </c>
      <c r="D23" s="33">
        <f>D24+D25+D26+D27+D28</f>
        <v>0</v>
      </c>
      <c r="E23" s="33">
        <f>E24+E25+E26+E27+E28</f>
        <v>0</v>
      </c>
      <c r="F23" s="33">
        <f>F24+F25+F26+F27+F28</f>
        <v>0</v>
      </c>
      <c r="G23" s="33">
        <f>G24+G25+G26+G27+G28</f>
        <v>0</v>
      </c>
      <c r="H23" s="33">
        <f>H24+H25+H26+H27+H28</f>
        <v>0</v>
      </c>
      <c r="I23" s="33">
        <f t="shared" si="6"/>
        <v>704.3499999999999</v>
      </c>
      <c r="J23" s="33">
        <f>J24+J25+J26+J27+J28</f>
        <v>130</v>
      </c>
      <c r="K23" s="33">
        <f>K24+K25+K26+K27+K28</f>
        <v>20</v>
      </c>
      <c r="L23" s="33">
        <f>L24+L25+L26+L27+L28</f>
        <v>287.175</v>
      </c>
      <c r="M23" s="33">
        <f>M24+M25+M26+M27+M28</f>
        <v>250</v>
      </c>
      <c r="N23" s="33">
        <f>N24+N25+N26+N27+N28</f>
        <v>17.175</v>
      </c>
      <c r="O23" s="33">
        <f t="shared" si="7"/>
        <v>420</v>
      </c>
      <c r="P23" s="33">
        <f>P24+P25+P26+P27+P28</f>
        <v>130</v>
      </c>
      <c r="Q23" s="33">
        <f>Q24+Q25+Q26+Q27+Q28</f>
        <v>20</v>
      </c>
      <c r="R23" s="33">
        <f>R24+R25+R26+R27+R28</f>
        <v>220</v>
      </c>
      <c r="S23" s="33">
        <f>S24+S25+S26+S27+S28</f>
        <v>50</v>
      </c>
      <c r="T23" s="33">
        <f>T24+T25+T26+T27+T28</f>
        <v>0</v>
      </c>
      <c r="U23" s="33">
        <f t="shared" si="8"/>
        <v>1719.35</v>
      </c>
      <c r="V23" s="33">
        <f>V24+V25+V26+V27+V28</f>
        <v>700</v>
      </c>
      <c r="W23" s="33">
        <f>W24+W25+W26+W27+W28</f>
        <v>150</v>
      </c>
      <c r="X23" s="33">
        <f>X24+X25+X26+X27+X28</f>
        <v>567.175</v>
      </c>
      <c r="Y23" s="33">
        <f>Y24+Y25+Y26+Y27+Y28</f>
        <v>285</v>
      </c>
      <c r="Z23" s="33">
        <f>Z24+Z25+Z26+Z27+Z28</f>
        <v>17.175</v>
      </c>
      <c r="AA23" s="33">
        <f t="shared" si="9"/>
        <v>1900</v>
      </c>
      <c r="AB23" s="33">
        <f>AB24+AB25+AB26+AB27+AB28</f>
        <v>1330</v>
      </c>
      <c r="AC23" s="33">
        <f>AC24+AC25+AC26+AC27+AC28</f>
        <v>0</v>
      </c>
      <c r="AD23" s="33">
        <f>AD24+AD25+AD26+AD27+AD28</f>
        <v>570</v>
      </c>
      <c r="AE23" s="33">
        <f>AE24+AE25+AE26+AE27+AE28</f>
        <v>0</v>
      </c>
      <c r="AF23" s="33">
        <f>AF24+AF25+AF26+AF27+AF28</f>
        <v>0</v>
      </c>
      <c r="AG23" s="33">
        <f t="shared" si="10"/>
        <v>4743.700000000001</v>
      </c>
      <c r="AH23" s="33">
        <f>AH24+AH25+AH26+AH27+AH28</f>
        <v>2290</v>
      </c>
      <c r="AI23" s="33">
        <f>AI24+AI25+AI26+AI27+AI28</f>
        <v>190</v>
      </c>
      <c r="AJ23" s="33">
        <f>AJ24+AJ25+AJ26+AJ27+AJ28</f>
        <v>1644.35</v>
      </c>
      <c r="AK23" s="33">
        <f>AK24+AK25+AK26+AK27+AK28</f>
        <v>585</v>
      </c>
      <c r="AL23" s="33">
        <f>AL24+AL25+AL26+AL27+AL28</f>
        <v>34.35</v>
      </c>
    </row>
    <row r="24" spans="1:38" s="6" customFormat="1" ht="69.75" customHeight="1">
      <c r="A24" s="34" t="s">
        <v>118</v>
      </c>
      <c r="B24" s="35" t="s">
        <v>188</v>
      </c>
      <c r="C24" s="15">
        <f t="shared" si="0"/>
        <v>0</v>
      </c>
      <c r="D24" s="5"/>
      <c r="E24" s="5"/>
      <c r="F24" s="5"/>
      <c r="G24" s="5"/>
      <c r="H24" s="5"/>
      <c r="I24" s="15">
        <f t="shared" si="6"/>
        <v>0</v>
      </c>
      <c r="J24" s="5"/>
      <c r="K24" s="5"/>
      <c r="L24" s="5"/>
      <c r="M24" s="5"/>
      <c r="N24" s="5"/>
      <c r="O24" s="15">
        <f t="shared" si="7"/>
        <v>0</v>
      </c>
      <c r="P24" s="5"/>
      <c r="Q24" s="5"/>
      <c r="R24" s="5"/>
      <c r="S24" s="5"/>
      <c r="T24" s="5"/>
      <c r="U24" s="15">
        <f t="shared" si="8"/>
        <v>0</v>
      </c>
      <c r="V24" s="5"/>
      <c r="W24" s="5"/>
      <c r="X24" s="5"/>
      <c r="Y24" s="5"/>
      <c r="Z24" s="5"/>
      <c r="AA24" s="15">
        <f t="shared" si="9"/>
        <v>1900</v>
      </c>
      <c r="AB24" s="5">
        <v>1330</v>
      </c>
      <c r="AC24" s="5"/>
      <c r="AD24" s="5">
        <v>570</v>
      </c>
      <c r="AE24" s="5"/>
      <c r="AF24" s="5"/>
      <c r="AG24" s="15">
        <f t="shared" si="10"/>
        <v>1900</v>
      </c>
      <c r="AH24" s="5">
        <f>D24+J24+P24+V24+AB24</f>
        <v>1330</v>
      </c>
      <c r="AI24" s="5">
        <f aca="true" t="shared" si="11" ref="AH24:AL28">E24+K24+Q24+W24+AC24</f>
        <v>0</v>
      </c>
      <c r="AJ24" s="5">
        <f t="shared" si="11"/>
        <v>570</v>
      </c>
      <c r="AK24" s="5">
        <f t="shared" si="11"/>
        <v>0</v>
      </c>
      <c r="AL24" s="5">
        <f t="shared" si="11"/>
        <v>0</v>
      </c>
    </row>
    <row r="25" spans="1:38" s="6" customFormat="1" ht="74.25" customHeight="1">
      <c r="A25" s="34" t="s">
        <v>119</v>
      </c>
      <c r="B25" s="35" t="s">
        <v>189</v>
      </c>
      <c r="C25" s="15">
        <f t="shared" si="0"/>
        <v>0</v>
      </c>
      <c r="D25" s="5"/>
      <c r="E25" s="5"/>
      <c r="F25" s="5"/>
      <c r="G25" s="5"/>
      <c r="H25" s="5"/>
      <c r="I25" s="15">
        <f t="shared" si="6"/>
        <v>500</v>
      </c>
      <c r="J25" s="5"/>
      <c r="K25" s="5"/>
      <c r="L25" s="5">
        <v>250</v>
      </c>
      <c r="M25" s="5">
        <v>250</v>
      </c>
      <c r="N25" s="5"/>
      <c r="O25" s="15">
        <f t="shared" si="7"/>
        <v>0</v>
      </c>
      <c r="P25" s="5"/>
      <c r="Q25" s="5"/>
      <c r="R25" s="5"/>
      <c r="S25" s="5"/>
      <c r="T25" s="5"/>
      <c r="U25" s="15">
        <f t="shared" si="8"/>
        <v>500</v>
      </c>
      <c r="V25" s="5"/>
      <c r="W25" s="5"/>
      <c r="X25" s="5">
        <v>250</v>
      </c>
      <c r="Y25" s="5">
        <v>250</v>
      </c>
      <c r="Z25" s="5"/>
      <c r="AA25" s="15">
        <f t="shared" si="9"/>
        <v>0</v>
      </c>
      <c r="AB25" s="5"/>
      <c r="AC25" s="5"/>
      <c r="AD25" s="5"/>
      <c r="AE25" s="5"/>
      <c r="AF25" s="5"/>
      <c r="AG25" s="15">
        <f t="shared" si="10"/>
        <v>1000</v>
      </c>
      <c r="AH25" s="5">
        <f t="shared" si="11"/>
        <v>0</v>
      </c>
      <c r="AI25" s="5">
        <f t="shared" si="11"/>
        <v>0</v>
      </c>
      <c r="AJ25" s="5">
        <f t="shared" si="11"/>
        <v>500</v>
      </c>
      <c r="AK25" s="5">
        <f t="shared" si="11"/>
        <v>500</v>
      </c>
      <c r="AL25" s="5">
        <f t="shared" si="11"/>
        <v>0</v>
      </c>
    </row>
    <row r="26" spans="1:38" s="6" customFormat="1" ht="84" customHeight="1">
      <c r="A26" s="34" t="s">
        <v>190</v>
      </c>
      <c r="B26" s="35" t="s">
        <v>195</v>
      </c>
      <c r="C26" s="15">
        <f>D26+E26+F26+G26+H26</f>
        <v>0</v>
      </c>
      <c r="D26" s="5"/>
      <c r="E26" s="5"/>
      <c r="F26" s="5"/>
      <c r="G26" s="5"/>
      <c r="H26" s="5"/>
      <c r="I26" s="15">
        <f>J26+K26+L26+M26+N26</f>
        <v>34.35</v>
      </c>
      <c r="J26" s="5"/>
      <c r="K26" s="5"/>
      <c r="L26" s="5">
        <v>17.175</v>
      </c>
      <c r="M26" s="5"/>
      <c r="N26" s="5">
        <v>17.175</v>
      </c>
      <c r="O26" s="15">
        <f>P26+Q26+R26+S26+T26</f>
        <v>0</v>
      </c>
      <c r="P26" s="5"/>
      <c r="Q26" s="5"/>
      <c r="R26" s="5"/>
      <c r="S26" s="5"/>
      <c r="T26" s="5"/>
      <c r="U26" s="15">
        <f>V26+W26+X26+Y26+Z26</f>
        <v>34.35</v>
      </c>
      <c r="V26" s="5"/>
      <c r="W26" s="5"/>
      <c r="X26" s="5">
        <v>17.175</v>
      </c>
      <c r="Y26" s="5"/>
      <c r="Z26" s="5">
        <v>17.175</v>
      </c>
      <c r="AA26" s="15">
        <f>AB26+AC26+AD26+AE26+AF26</f>
        <v>0</v>
      </c>
      <c r="AB26" s="5"/>
      <c r="AC26" s="5"/>
      <c r="AD26" s="5"/>
      <c r="AE26" s="5"/>
      <c r="AF26" s="5"/>
      <c r="AG26" s="15">
        <f t="shared" si="10"/>
        <v>68.7</v>
      </c>
      <c r="AH26" s="5">
        <f t="shared" si="11"/>
        <v>0</v>
      </c>
      <c r="AI26" s="5">
        <f t="shared" si="11"/>
        <v>0</v>
      </c>
      <c r="AJ26" s="5">
        <f t="shared" si="11"/>
        <v>34.35</v>
      </c>
      <c r="AK26" s="5">
        <f t="shared" si="11"/>
        <v>0</v>
      </c>
      <c r="AL26" s="5">
        <f t="shared" si="11"/>
        <v>34.35</v>
      </c>
    </row>
    <row r="27" spans="1:38" s="6" customFormat="1" ht="84" customHeight="1">
      <c r="A27" s="34" t="s">
        <v>191</v>
      </c>
      <c r="B27" s="35" t="s">
        <v>192</v>
      </c>
      <c r="C27" s="15">
        <f>D27+E27+F27+G27+H27</f>
        <v>0</v>
      </c>
      <c r="D27" s="5"/>
      <c r="E27" s="5"/>
      <c r="F27" s="5"/>
      <c r="G27" s="5"/>
      <c r="H27" s="5"/>
      <c r="I27" s="15">
        <f>J27+K27+L27+M27+N27</f>
        <v>170</v>
      </c>
      <c r="J27" s="5">
        <v>130</v>
      </c>
      <c r="K27" s="5">
        <v>20</v>
      </c>
      <c r="L27" s="5">
        <v>20</v>
      </c>
      <c r="M27" s="5"/>
      <c r="N27" s="5"/>
      <c r="O27" s="15">
        <f>P27+Q27+R27+S27+T27</f>
        <v>170</v>
      </c>
      <c r="P27" s="5">
        <v>130</v>
      </c>
      <c r="Q27" s="5">
        <v>20</v>
      </c>
      <c r="R27" s="5">
        <v>20</v>
      </c>
      <c r="S27" s="5"/>
      <c r="T27" s="5"/>
      <c r="U27" s="15">
        <f>V27+W27+X27+Y27+Z27</f>
        <v>1000</v>
      </c>
      <c r="V27" s="5">
        <v>700</v>
      </c>
      <c r="W27" s="5">
        <v>150</v>
      </c>
      <c r="X27" s="5">
        <v>150</v>
      </c>
      <c r="Y27" s="5"/>
      <c r="Z27" s="5"/>
      <c r="AA27" s="15">
        <f>AB27+AC27+AD27+AE27+AF27</f>
        <v>0</v>
      </c>
      <c r="AB27" s="5"/>
      <c r="AC27" s="5"/>
      <c r="AD27" s="5"/>
      <c r="AE27" s="5"/>
      <c r="AF27" s="5"/>
      <c r="AG27" s="15">
        <f t="shared" si="10"/>
        <v>1340</v>
      </c>
      <c r="AH27" s="5">
        <f t="shared" si="11"/>
        <v>960</v>
      </c>
      <c r="AI27" s="5">
        <f t="shared" si="11"/>
        <v>190</v>
      </c>
      <c r="AJ27" s="5">
        <f t="shared" si="11"/>
        <v>190</v>
      </c>
      <c r="AK27" s="5">
        <f t="shared" si="11"/>
        <v>0</v>
      </c>
      <c r="AL27" s="5">
        <f t="shared" si="11"/>
        <v>0</v>
      </c>
    </row>
    <row r="28" spans="1:38" s="6" customFormat="1" ht="84" customHeight="1">
      <c r="A28" s="34" t="s">
        <v>194</v>
      </c>
      <c r="B28" s="35" t="s">
        <v>193</v>
      </c>
      <c r="C28" s="15">
        <f>D28+E28+F28+G28+H28</f>
        <v>0</v>
      </c>
      <c r="D28" s="5"/>
      <c r="E28" s="5"/>
      <c r="F28" s="5"/>
      <c r="G28" s="5"/>
      <c r="H28" s="5"/>
      <c r="I28" s="15">
        <f>J28+K28+L28+M28+N28</f>
        <v>0</v>
      </c>
      <c r="J28" s="5"/>
      <c r="K28" s="5"/>
      <c r="L28" s="5"/>
      <c r="M28" s="5"/>
      <c r="N28" s="5"/>
      <c r="O28" s="15">
        <f>P28+Q28+R28+S28+T28</f>
        <v>250</v>
      </c>
      <c r="P28" s="5"/>
      <c r="Q28" s="5"/>
      <c r="R28" s="5">
        <v>200</v>
      </c>
      <c r="S28" s="5">
        <v>50</v>
      </c>
      <c r="T28" s="5"/>
      <c r="U28" s="15">
        <f>V28+W28+X28+Y28+Z28</f>
        <v>185</v>
      </c>
      <c r="V28" s="5"/>
      <c r="W28" s="5"/>
      <c r="X28" s="5">
        <v>150</v>
      </c>
      <c r="Y28" s="5">
        <v>35</v>
      </c>
      <c r="Z28" s="5"/>
      <c r="AA28" s="15">
        <f>AB28+AC28+AD28+AE28+AF28</f>
        <v>0</v>
      </c>
      <c r="AB28" s="5"/>
      <c r="AC28" s="5"/>
      <c r="AD28" s="5"/>
      <c r="AE28" s="5"/>
      <c r="AF28" s="5"/>
      <c r="AG28" s="15">
        <f t="shared" si="10"/>
        <v>435</v>
      </c>
      <c r="AH28" s="5">
        <f t="shared" si="11"/>
        <v>0</v>
      </c>
      <c r="AI28" s="5">
        <f t="shared" si="11"/>
        <v>0</v>
      </c>
      <c r="AJ28" s="5">
        <f t="shared" si="11"/>
        <v>350</v>
      </c>
      <c r="AK28" s="5">
        <f t="shared" si="11"/>
        <v>85</v>
      </c>
      <c r="AL28" s="5">
        <f t="shared" si="11"/>
        <v>0</v>
      </c>
    </row>
    <row r="29" spans="1:38" s="4" customFormat="1" ht="85.5" customHeight="1">
      <c r="A29" s="39">
        <v>4</v>
      </c>
      <c r="B29" s="41" t="s">
        <v>142</v>
      </c>
      <c r="C29" s="38">
        <f aca="true" t="shared" si="12" ref="C29:AL29">C12+C16+C23</f>
        <v>1318.7730000000001</v>
      </c>
      <c r="D29" s="38">
        <f t="shared" si="12"/>
        <v>1120.957</v>
      </c>
      <c r="E29" s="38">
        <f t="shared" si="12"/>
        <v>0</v>
      </c>
      <c r="F29" s="38">
        <f t="shared" si="12"/>
        <v>121.878</v>
      </c>
      <c r="G29" s="38">
        <f t="shared" si="12"/>
        <v>75.938</v>
      </c>
      <c r="H29" s="38">
        <f t="shared" si="12"/>
        <v>0</v>
      </c>
      <c r="I29" s="38">
        <f t="shared" si="12"/>
        <v>5753.096</v>
      </c>
      <c r="J29" s="38">
        <f t="shared" si="12"/>
        <v>4421.435</v>
      </c>
      <c r="K29" s="38">
        <f t="shared" si="12"/>
        <v>20</v>
      </c>
      <c r="L29" s="38">
        <f t="shared" si="12"/>
        <v>792.05</v>
      </c>
      <c r="M29" s="38">
        <f t="shared" si="12"/>
        <v>502.43600000000004</v>
      </c>
      <c r="N29" s="38">
        <f t="shared" si="12"/>
        <v>17.175</v>
      </c>
      <c r="O29" s="38">
        <f t="shared" si="12"/>
        <v>420</v>
      </c>
      <c r="P29" s="38">
        <f t="shared" si="12"/>
        <v>130</v>
      </c>
      <c r="Q29" s="38">
        <f t="shared" si="12"/>
        <v>20</v>
      </c>
      <c r="R29" s="38">
        <f t="shared" si="12"/>
        <v>220</v>
      </c>
      <c r="S29" s="38">
        <f t="shared" si="12"/>
        <v>50</v>
      </c>
      <c r="T29" s="38">
        <f t="shared" si="12"/>
        <v>0</v>
      </c>
      <c r="U29" s="38">
        <f t="shared" si="12"/>
        <v>1719.35</v>
      </c>
      <c r="V29" s="38">
        <f t="shared" si="12"/>
        <v>700</v>
      </c>
      <c r="W29" s="38">
        <f t="shared" si="12"/>
        <v>150</v>
      </c>
      <c r="X29" s="38">
        <f t="shared" si="12"/>
        <v>567.175</v>
      </c>
      <c r="Y29" s="38">
        <f t="shared" si="12"/>
        <v>285</v>
      </c>
      <c r="Z29" s="38">
        <f t="shared" si="12"/>
        <v>17.175</v>
      </c>
      <c r="AA29" s="38">
        <f t="shared" si="12"/>
        <v>1900</v>
      </c>
      <c r="AB29" s="38">
        <f t="shared" si="12"/>
        <v>1330</v>
      </c>
      <c r="AC29" s="38">
        <f t="shared" si="12"/>
        <v>0</v>
      </c>
      <c r="AD29" s="38">
        <f t="shared" si="12"/>
        <v>570</v>
      </c>
      <c r="AE29" s="38">
        <f t="shared" si="12"/>
        <v>0</v>
      </c>
      <c r="AF29" s="38">
        <f t="shared" si="12"/>
        <v>0</v>
      </c>
      <c r="AG29" s="38">
        <f t="shared" si="12"/>
        <v>11111.219000000001</v>
      </c>
      <c r="AH29" s="38">
        <f t="shared" si="12"/>
        <v>7702.392</v>
      </c>
      <c r="AI29" s="38">
        <f t="shared" si="12"/>
        <v>190</v>
      </c>
      <c r="AJ29" s="38">
        <f t="shared" si="12"/>
        <v>2271.103</v>
      </c>
      <c r="AK29" s="38">
        <f t="shared" si="12"/>
        <v>913.374</v>
      </c>
      <c r="AL29" s="38">
        <f t="shared" si="12"/>
        <v>34.35</v>
      </c>
    </row>
    <row r="30" spans="1:38" s="48" customFormat="1" ht="27" customHeight="1">
      <c r="A30" s="45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</row>
    <row r="31" spans="1:38" s="48" customFormat="1" ht="27" customHeight="1">
      <c r="A31" s="45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 s="51" customFormat="1" ht="27" customHeight="1">
      <c r="A32" s="49"/>
      <c r="B32" s="72" t="s">
        <v>143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74" t="s">
        <v>144</v>
      </c>
      <c r="AD32" s="74"/>
      <c r="AE32" s="74"/>
      <c r="AF32" s="74"/>
      <c r="AG32" s="74"/>
      <c r="AH32" s="74"/>
      <c r="AI32" s="74"/>
      <c r="AJ32" s="74"/>
      <c r="AK32" s="50"/>
      <c r="AL32" s="50"/>
    </row>
    <row r="33" spans="1:38" s="48" customFormat="1" ht="27" customHeight="1">
      <c r="A33" s="45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</row>
    <row r="35" spans="1:38" s="14" customFormat="1" ht="69.75" customHeight="1">
      <c r="A35" s="26"/>
      <c r="B35" s="26"/>
      <c r="C35" s="27">
        <f>D29+E29+F29+G29+H29</f>
        <v>1318.7730000000001</v>
      </c>
      <c r="D35" s="26"/>
      <c r="E35" s="26"/>
      <c r="F35" s="26"/>
      <c r="G35" s="26"/>
      <c r="H35" s="26"/>
      <c r="I35" s="27">
        <f>J29+K29+L29+M29+N29</f>
        <v>5753.0960000000005</v>
      </c>
      <c r="J35" s="28"/>
      <c r="K35" s="26"/>
      <c r="L35" s="26"/>
      <c r="M35" s="26"/>
      <c r="N35" s="26"/>
      <c r="O35" s="27">
        <f>P29+Q29+R29+S29+T29</f>
        <v>420</v>
      </c>
      <c r="P35" s="26"/>
      <c r="Q35" s="26"/>
      <c r="R35" s="26"/>
      <c r="S35" s="26"/>
      <c r="T35" s="26"/>
      <c r="U35" s="27">
        <f>V29+W29+X29+Y29+Z29</f>
        <v>1719.35</v>
      </c>
      <c r="V35" s="26"/>
      <c r="W35" s="26"/>
      <c r="X35" s="26"/>
      <c r="Y35" s="26"/>
      <c r="Z35" s="26"/>
      <c r="AA35" s="27">
        <f>AB29+AC29+AD29+AE29+AF29</f>
        <v>1900</v>
      </c>
      <c r="AB35" s="26"/>
      <c r="AC35" s="26"/>
      <c r="AD35" s="26"/>
      <c r="AE35" s="26"/>
      <c r="AF35" s="26"/>
      <c r="AG35" s="52">
        <f>AH29+AI29+AJ29+AK29+AL29</f>
        <v>11111.219</v>
      </c>
      <c r="AH35" s="26"/>
      <c r="AI35" s="26"/>
      <c r="AJ35" s="26"/>
      <c r="AK35" s="26"/>
      <c r="AL35" s="26"/>
    </row>
    <row r="36" spans="1:38" s="2" customFormat="1" ht="43.5" customHeight="1">
      <c r="A36" s="26"/>
      <c r="B36" s="26"/>
      <c r="C36" s="27">
        <f>C29-C35</f>
        <v>0</v>
      </c>
      <c r="D36" s="26"/>
      <c r="E36" s="26"/>
      <c r="F36" s="26"/>
      <c r="G36" s="26"/>
      <c r="H36" s="26"/>
      <c r="I36" s="27">
        <f>I29-I35</f>
        <v>0</v>
      </c>
      <c r="J36" s="28"/>
      <c r="K36" s="26"/>
      <c r="L36" s="26"/>
      <c r="M36" s="26"/>
      <c r="N36" s="26"/>
      <c r="O36" s="27">
        <f>O29-O35</f>
        <v>0</v>
      </c>
      <c r="P36" s="26"/>
      <c r="Q36" s="26"/>
      <c r="R36" s="26"/>
      <c r="S36" s="26"/>
      <c r="T36" s="26"/>
      <c r="U36" s="27">
        <f>U29-U35</f>
        <v>0</v>
      </c>
      <c r="V36" s="26"/>
      <c r="W36" s="26"/>
      <c r="X36" s="26"/>
      <c r="Y36" s="26"/>
      <c r="Z36" s="26"/>
      <c r="AA36" s="27">
        <f>AA29-AA35</f>
        <v>0</v>
      </c>
      <c r="AB36" s="26"/>
      <c r="AC36" s="26"/>
      <c r="AD36" s="26"/>
      <c r="AE36" s="26"/>
      <c r="AF36" s="26"/>
      <c r="AG36" s="27">
        <f>AG29-AG35</f>
        <v>0</v>
      </c>
      <c r="AH36" s="26"/>
      <c r="AI36" s="26"/>
      <c r="AJ36" s="26"/>
      <c r="AK36" s="26"/>
      <c r="AL36" s="26"/>
    </row>
    <row r="37" spans="1:38" s="2" customFormat="1" ht="12.75">
      <c r="A37" s="26"/>
      <c r="B37" s="26"/>
      <c r="C37" s="29"/>
      <c r="D37" s="26"/>
      <c r="E37" s="26"/>
      <c r="F37" s="26"/>
      <c r="G37" s="26"/>
      <c r="H37" s="26"/>
      <c r="I37" s="29"/>
      <c r="J37" s="28"/>
      <c r="K37" s="26"/>
      <c r="L37" s="26"/>
      <c r="M37" s="26"/>
      <c r="N37" s="26"/>
      <c r="O37" s="29"/>
      <c r="P37" s="26"/>
      <c r="Q37" s="26"/>
      <c r="R37" s="26"/>
      <c r="S37" s="26"/>
      <c r="T37" s="26"/>
      <c r="U37" s="29"/>
      <c r="V37" s="26"/>
      <c r="W37" s="26"/>
      <c r="X37" s="26"/>
      <c r="Y37" s="26"/>
      <c r="Z37" s="26"/>
      <c r="AA37" s="29"/>
      <c r="AB37" s="26"/>
      <c r="AC37" s="26"/>
      <c r="AD37" s="26"/>
      <c r="AE37" s="26"/>
      <c r="AF37" s="26"/>
      <c r="AG37" s="29"/>
      <c r="AH37" s="26"/>
      <c r="AI37" s="26"/>
      <c r="AJ37" s="26"/>
      <c r="AK37" s="26"/>
      <c r="AL37" s="26"/>
    </row>
    <row r="38" spans="1:38" s="2" customFormat="1" ht="12.75">
      <c r="A38" s="26"/>
      <c r="B38" s="26"/>
      <c r="C38" s="29"/>
      <c r="D38" s="26"/>
      <c r="E38" s="26"/>
      <c r="F38" s="26"/>
      <c r="G38" s="26"/>
      <c r="H38" s="26"/>
      <c r="I38" s="29"/>
      <c r="J38" s="28"/>
      <c r="K38" s="26"/>
      <c r="L38" s="26"/>
      <c r="M38" s="26"/>
      <c r="N38" s="26"/>
      <c r="O38" s="29"/>
      <c r="P38" s="26"/>
      <c r="Q38" s="26"/>
      <c r="R38" s="26"/>
      <c r="S38" s="26"/>
      <c r="T38" s="26"/>
      <c r="U38" s="29"/>
      <c r="V38" s="26"/>
      <c r="W38" s="26"/>
      <c r="X38" s="26"/>
      <c r="Y38" s="26"/>
      <c r="Z38" s="26"/>
      <c r="AA38" s="29"/>
      <c r="AB38" s="26"/>
      <c r="AC38" s="26"/>
      <c r="AD38" s="26"/>
      <c r="AE38" s="26"/>
      <c r="AF38" s="26"/>
      <c r="AG38" s="29"/>
      <c r="AH38" s="26"/>
      <c r="AI38" s="26"/>
      <c r="AJ38" s="26"/>
      <c r="AK38" s="26"/>
      <c r="AL38" s="26"/>
    </row>
    <row r="39" spans="1:38" s="2" customFormat="1" ht="12.75">
      <c r="A39" s="26"/>
      <c r="B39" s="26"/>
      <c r="C39" s="29"/>
      <c r="D39" s="26"/>
      <c r="E39" s="26"/>
      <c r="F39" s="26"/>
      <c r="G39" s="26"/>
      <c r="H39" s="26"/>
      <c r="I39" s="29"/>
      <c r="J39" s="28"/>
      <c r="K39" s="26"/>
      <c r="L39" s="26"/>
      <c r="M39" s="26"/>
      <c r="N39" s="26"/>
      <c r="O39" s="29"/>
      <c r="P39" s="26"/>
      <c r="Q39" s="26"/>
      <c r="R39" s="26"/>
      <c r="S39" s="26"/>
      <c r="T39" s="26"/>
      <c r="U39" s="29"/>
      <c r="V39" s="26"/>
      <c r="W39" s="26"/>
      <c r="X39" s="26"/>
      <c r="Y39" s="26"/>
      <c r="Z39" s="26"/>
      <c r="AA39" s="29"/>
      <c r="AB39" s="26"/>
      <c r="AC39" s="26"/>
      <c r="AD39" s="26"/>
      <c r="AE39" s="26"/>
      <c r="AF39" s="26"/>
      <c r="AG39" s="29"/>
      <c r="AH39" s="26"/>
      <c r="AI39" s="26"/>
      <c r="AJ39" s="26"/>
      <c r="AK39" s="26"/>
      <c r="AL39" s="26"/>
    </row>
    <row r="40" spans="1:38" s="2" customFormat="1" ht="12.75">
      <c r="A40" s="26"/>
      <c r="B40" s="26"/>
      <c r="C40" s="29"/>
      <c r="D40" s="26"/>
      <c r="E40" s="26"/>
      <c r="F40" s="26"/>
      <c r="G40" s="26"/>
      <c r="H40" s="26"/>
      <c r="I40" s="29"/>
      <c r="J40" s="28"/>
      <c r="K40" s="26"/>
      <c r="L40" s="26"/>
      <c r="M40" s="26"/>
      <c r="N40" s="26"/>
      <c r="O40" s="29"/>
      <c r="P40" s="26"/>
      <c r="Q40" s="26"/>
      <c r="R40" s="26"/>
      <c r="S40" s="26"/>
      <c r="T40" s="26"/>
      <c r="U40" s="29"/>
      <c r="V40" s="26"/>
      <c r="W40" s="26"/>
      <c r="X40" s="26"/>
      <c r="Y40" s="26"/>
      <c r="Z40" s="26"/>
      <c r="AA40" s="29"/>
      <c r="AB40" s="26"/>
      <c r="AC40" s="26"/>
      <c r="AD40" s="26"/>
      <c r="AE40" s="26"/>
      <c r="AF40" s="26"/>
      <c r="AG40" s="29"/>
      <c r="AH40" s="26"/>
      <c r="AI40" s="26"/>
      <c r="AJ40" s="26"/>
      <c r="AK40" s="26"/>
      <c r="AL40" s="26"/>
    </row>
    <row r="41" spans="1:38" s="2" customFormat="1" ht="12.75">
      <c r="A41" s="26"/>
      <c r="B41" s="26"/>
      <c r="C41" s="29"/>
      <c r="D41" s="26"/>
      <c r="E41" s="26"/>
      <c r="F41" s="26"/>
      <c r="G41" s="26"/>
      <c r="H41" s="26"/>
      <c r="I41" s="29"/>
      <c r="J41" s="28"/>
      <c r="K41" s="26"/>
      <c r="L41" s="26"/>
      <c r="M41" s="26"/>
      <c r="N41" s="26"/>
      <c r="O41" s="29"/>
      <c r="P41" s="26"/>
      <c r="Q41" s="26"/>
      <c r="R41" s="26"/>
      <c r="S41" s="26"/>
      <c r="T41" s="26"/>
      <c r="U41" s="29"/>
      <c r="V41" s="26"/>
      <c r="W41" s="26"/>
      <c r="X41" s="26"/>
      <c r="Y41" s="26"/>
      <c r="Z41" s="26"/>
      <c r="AA41" s="29"/>
      <c r="AB41" s="26"/>
      <c r="AC41" s="26"/>
      <c r="AD41" s="26"/>
      <c r="AE41" s="26"/>
      <c r="AF41" s="26"/>
      <c r="AG41" s="29"/>
      <c r="AH41" s="26"/>
      <c r="AI41" s="26"/>
      <c r="AJ41" s="26"/>
      <c r="AK41" s="26"/>
      <c r="AL41" s="26"/>
    </row>
    <row r="42" spans="1:38" s="2" customFormat="1" ht="12.75">
      <c r="A42" s="26"/>
      <c r="B42" s="26"/>
      <c r="C42" s="29"/>
      <c r="D42" s="26"/>
      <c r="E42" s="26"/>
      <c r="F42" s="26"/>
      <c r="G42" s="26"/>
      <c r="H42" s="26"/>
      <c r="I42" s="29"/>
      <c r="J42" s="28"/>
      <c r="K42" s="26"/>
      <c r="L42" s="26"/>
      <c r="M42" s="26"/>
      <c r="N42" s="26"/>
      <c r="O42" s="29"/>
      <c r="P42" s="26"/>
      <c r="Q42" s="26"/>
      <c r="R42" s="26"/>
      <c r="S42" s="26"/>
      <c r="T42" s="26"/>
      <c r="U42" s="29"/>
      <c r="V42" s="26"/>
      <c r="W42" s="26"/>
      <c r="X42" s="26"/>
      <c r="Y42" s="26"/>
      <c r="Z42" s="26"/>
      <c r="AA42" s="29"/>
      <c r="AB42" s="26"/>
      <c r="AC42" s="26"/>
      <c r="AD42" s="26"/>
      <c r="AE42" s="26"/>
      <c r="AF42" s="26"/>
      <c r="AG42" s="29"/>
      <c r="AH42" s="26"/>
      <c r="AI42" s="26"/>
      <c r="AJ42" s="26"/>
      <c r="AK42" s="26"/>
      <c r="AL42" s="26"/>
    </row>
    <row r="43" spans="1:38" s="2" customFormat="1" ht="12.75">
      <c r="A43" s="26"/>
      <c r="B43" s="26"/>
      <c r="C43" s="29"/>
      <c r="D43" s="26"/>
      <c r="E43" s="26"/>
      <c r="F43" s="26"/>
      <c r="G43" s="26"/>
      <c r="H43" s="26"/>
      <c r="I43" s="29"/>
      <c r="J43" s="28"/>
      <c r="K43" s="26"/>
      <c r="L43" s="26"/>
      <c r="M43" s="26"/>
      <c r="N43" s="26"/>
      <c r="O43" s="29"/>
      <c r="P43" s="26"/>
      <c r="Q43" s="26"/>
      <c r="R43" s="26"/>
      <c r="S43" s="26"/>
      <c r="T43" s="26"/>
      <c r="U43" s="29"/>
      <c r="V43" s="26"/>
      <c r="W43" s="26"/>
      <c r="X43" s="26"/>
      <c r="Y43" s="26"/>
      <c r="Z43" s="26"/>
      <c r="AA43" s="29"/>
      <c r="AB43" s="26"/>
      <c r="AC43" s="26"/>
      <c r="AD43" s="26"/>
      <c r="AE43" s="26"/>
      <c r="AF43" s="26"/>
      <c r="AG43" s="29"/>
      <c r="AH43" s="26"/>
      <c r="AI43" s="26"/>
      <c r="AJ43" s="26"/>
      <c r="AK43" s="26"/>
      <c r="AL43" s="26"/>
    </row>
    <row r="44" spans="1:38" s="2" customFormat="1" ht="12.75">
      <c r="A44" s="26"/>
      <c r="B44" s="26"/>
      <c r="C44" s="29"/>
      <c r="D44" s="26"/>
      <c r="E44" s="26"/>
      <c r="F44" s="26"/>
      <c r="G44" s="26"/>
      <c r="H44" s="26"/>
      <c r="I44" s="29"/>
      <c r="J44" s="28"/>
      <c r="K44" s="26"/>
      <c r="L44" s="26"/>
      <c r="M44" s="26"/>
      <c r="N44" s="26"/>
      <c r="O44" s="29"/>
      <c r="P44" s="26"/>
      <c r="Q44" s="26"/>
      <c r="R44" s="26"/>
      <c r="S44" s="26"/>
      <c r="T44" s="26"/>
      <c r="U44" s="29"/>
      <c r="V44" s="26"/>
      <c r="W44" s="26"/>
      <c r="X44" s="26"/>
      <c r="Y44" s="26"/>
      <c r="Z44" s="26"/>
      <c r="AA44" s="29"/>
      <c r="AB44" s="26"/>
      <c r="AC44" s="26"/>
      <c r="AD44" s="26"/>
      <c r="AE44" s="26"/>
      <c r="AF44" s="26"/>
      <c r="AG44" s="29"/>
      <c r="AH44" s="26"/>
      <c r="AI44" s="26"/>
      <c r="AJ44" s="26"/>
      <c r="AK44" s="26"/>
      <c r="AL44" s="26"/>
    </row>
    <row r="45" spans="1:38" s="2" customFormat="1" ht="12.75">
      <c r="A45" s="26"/>
      <c r="B45" s="26"/>
      <c r="C45" s="29"/>
      <c r="D45" s="26"/>
      <c r="E45" s="26"/>
      <c r="F45" s="26"/>
      <c r="G45" s="26"/>
      <c r="H45" s="26"/>
      <c r="I45" s="29"/>
      <c r="J45" s="28"/>
      <c r="K45" s="26"/>
      <c r="L45" s="26"/>
      <c r="M45" s="26"/>
      <c r="N45" s="26"/>
      <c r="O45" s="29"/>
      <c r="P45" s="26"/>
      <c r="Q45" s="26"/>
      <c r="R45" s="26"/>
      <c r="S45" s="26"/>
      <c r="T45" s="26"/>
      <c r="U45" s="29"/>
      <c r="V45" s="26"/>
      <c r="W45" s="26"/>
      <c r="X45" s="26"/>
      <c r="Y45" s="26"/>
      <c r="Z45" s="26"/>
      <c r="AA45" s="29"/>
      <c r="AB45" s="26"/>
      <c r="AC45" s="26"/>
      <c r="AD45" s="26"/>
      <c r="AE45" s="26"/>
      <c r="AF45" s="26"/>
      <c r="AG45" s="29"/>
      <c r="AH45" s="26"/>
      <c r="AI45" s="26"/>
      <c r="AJ45" s="26"/>
      <c r="AK45" s="26"/>
      <c r="AL45" s="26"/>
    </row>
    <row r="46" spans="1:38" s="2" customFormat="1" ht="12.75">
      <c r="A46" s="26"/>
      <c r="B46" s="26"/>
      <c r="C46" s="29"/>
      <c r="D46" s="26"/>
      <c r="E46" s="26"/>
      <c r="F46" s="26"/>
      <c r="G46" s="26"/>
      <c r="H46" s="26"/>
      <c r="I46" s="29"/>
      <c r="J46" s="28"/>
      <c r="K46" s="26"/>
      <c r="L46" s="26"/>
      <c r="M46" s="26"/>
      <c r="N46" s="26"/>
      <c r="O46" s="29"/>
      <c r="P46" s="26"/>
      <c r="Q46" s="26"/>
      <c r="R46" s="26"/>
      <c r="S46" s="26"/>
      <c r="T46" s="26"/>
      <c r="U46" s="29"/>
      <c r="V46" s="26"/>
      <c r="W46" s="26"/>
      <c r="X46" s="26"/>
      <c r="Y46" s="26"/>
      <c r="Z46" s="26"/>
      <c r="AA46" s="29"/>
      <c r="AB46" s="26"/>
      <c r="AC46" s="26"/>
      <c r="AD46" s="26"/>
      <c r="AE46" s="26"/>
      <c r="AF46" s="26"/>
      <c r="AG46" s="29"/>
      <c r="AH46" s="26"/>
      <c r="AI46" s="26"/>
      <c r="AJ46" s="26"/>
      <c r="AK46" s="26"/>
      <c r="AL46" s="26"/>
    </row>
    <row r="47" spans="1:38" s="2" customFormat="1" ht="12.75">
      <c r="A47" s="26"/>
      <c r="B47" s="26"/>
      <c r="C47" s="29"/>
      <c r="D47" s="26"/>
      <c r="E47" s="26"/>
      <c r="F47" s="26"/>
      <c r="G47" s="26"/>
      <c r="H47" s="26"/>
      <c r="I47" s="29"/>
      <c r="J47" s="28"/>
      <c r="K47" s="26"/>
      <c r="L47" s="26"/>
      <c r="M47" s="26"/>
      <c r="N47" s="26"/>
      <c r="O47" s="29"/>
      <c r="P47" s="26"/>
      <c r="Q47" s="26"/>
      <c r="R47" s="26"/>
      <c r="S47" s="26"/>
      <c r="T47" s="26"/>
      <c r="U47" s="29"/>
      <c r="V47" s="26"/>
      <c r="W47" s="26"/>
      <c r="X47" s="26"/>
      <c r="Y47" s="26"/>
      <c r="Z47" s="26"/>
      <c r="AA47" s="29"/>
      <c r="AB47" s="26"/>
      <c r="AC47" s="26"/>
      <c r="AD47" s="26"/>
      <c r="AE47" s="26"/>
      <c r="AF47" s="26"/>
      <c r="AG47" s="29"/>
      <c r="AH47" s="26"/>
      <c r="AI47" s="26"/>
      <c r="AJ47" s="26"/>
      <c r="AK47" s="26"/>
      <c r="AL47" s="26"/>
    </row>
    <row r="48" spans="1:38" s="2" customFormat="1" ht="12.75">
      <c r="A48" s="26"/>
      <c r="B48" s="26"/>
      <c r="C48" s="29"/>
      <c r="D48" s="26"/>
      <c r="E48" s="26"/>
      <c r="F48" s="26"/>
      <c r="G48" s="26"/>
      <c r="H48" s="26"/>
      <c r="I48" s="29"/>
      <c r="J48" s="28"/>
      <c r="K48" s="26"/>
      <c r="L48" s="26"/>
      <c r="M48" s="26"/>
      <c r="N48" s="26"/>
      <c r="O48" s="29"/>
      <c r="P48" s="26"/>
      <c r="Q48" s="26"/>
      <c r="R48" s="26"/>
      <c r="S48" s="26"/>
      <c r="T48" s="26"/>
      <c r="U48" s="29"/>
      <c r="V48" s="26"/>
      <c r="W48" s="26"/>
      <c r="X48" s="26"/>
      <c r="Y48" s="26"/>
      <c r="Z48" s="26"/>
      <c r="AA48" s="29"/>
      <c r="AB48" s="26"/>
      <c r="AC48" s="26"/>
      <c r="AD48" s="26"/>
      <c r="AE48" s="26"/>
      <c r="AF48" s="26"/>
      <c r="AG48" s="29"/>
      <c r="AH48" s="26"/>
      <c r="AI48" s="26"/>
      <c r="AJ48" s="26"/>
      <c r="AK48" s="26"/>
      <c r="AL48" s="26"/>
    </row>
    <row r="49" spans="1:38" s="2" customFormat="1" ht="12.75">
      <c r="A49" s="26"/>
      <c r="B49" s="26"/>
      <c r="C49" s="29"/>
      <c r="D49" s="26"/>
      <c r="E49" s="26"/>
      <c r="F49" s="26"/>
      <c r="G49" s="26"/>
      <c r="H49" s="26"/>
      <c r="I49" s="29"/>
      <c r="J49" s="28"/>
      <c r="K49" s="26"/>
      <c r="L49" s="26"/>
      <c r="M49" s="26"/>
      <c r="N49" s="26"/>
      <c r="O49" s="29"/>
      <c r="P49" s="26"/>
      <c r="Q49" s="26"/>
      <c r="R49" s="26"/>
      <c r="S49" s="26"/>
      <c r="T49" s="26"/>
      <c r="U49" s="29"/>
      <c r="V49" s="26"/>
      <c r="W49" s="26"/>
      <c r="X49" s="26"/>
      <c r="Y49" s="26"/>
      <c r="Z49" s="26"/>
      <c r="AA49" s="29"/>
      <c r="AB49" s="26"/>
      <c r="AC49" s="26"/>
      <c r="AD49" s="26"/>
      <c r="AE49" s="26"/>
      <c r="AF49" s="26"/>
      <c r="AG49" s="29"/>
      <c r="AH49" s="26"/>
      <c r="AI49" s="26"/>
      <c r="AJ49" s="26"/>
      <c r="AK49" s="26"/>
      <c r="AL49" s="26"/>
    </row>
    <row r="50" spans="1:38" s="2" customFormat="1" ht="12.75">
      <c r="A50" s="26"/>
      <c r="B50" s="26"/>
      <c r="C50" s="29"/>
      <c r="D50" s="26"/>
      <c r="E50" s="26"/>
      <c r="F50" s="26"/>
      <c r="G50" s="26"/>
      <c r="H50" s="26"/>
      <c r="I50" s="29"/>
      <c r="J50" s="28"/>
      <c r="K50" s="26"/>
      <c r="L50" s="26"/>
      <c r="M50" s="26"/>
      <c r="N50" s="26"/>
      <c r="O50" s="29"/>
      <c r="P50" s="26"/>
      <c r="Q50" s="26"/>
      <c r="R50" s="26"/>
      <c r="S50" s="26"/>
      <c r="T50" s="26"/>
      <c r="U50" s="29"/>
      <c r="V50" s="26"/>
      <c r="W50" s="26"/>
      <c r="X50" s="26"/>
      <c r="Y50" s="26"/>
      <c r="Z50" s="26"/>
      <c r="AA50" s="29"/>
      <c r="AB50" s="26"/>
      <c r="AC50" s="26"/>
      <c r="AD50" s="26"/>
      <c r="AE50" s="26"/>
      <c r="AF50" s="26"/>
      <c r="AG50" s="29"/>
      <c r="AH50" s="26"/>
      <c r="AI50" s="26"/>
      <c r="AJ50" s="26"/>
      <c r="AK50" s="26"/>
      <c r="AL50" s="26"/>
    </row>
    <row r="51" spans="1:38" s="2" customFormat="1" ht="12.75">
      <c r="A51" s="26"/>
      <c r="B51" s="26"/>
      <c r="C51" s="29"/>
      <c r="D51" s="26"/>
      <c r="E51" s="26"/>
      <c r="F51" s="26"/>
      <c r="G51" s="26"/>
      <c r="H51" s="26"/>
      <c r="I51" s="29"/>
      <c r="J51" s="28"/>
      <c r="K51" s="26"/>
      <c r="L51" s="26"/>
      <c r="M51" s="26"/>
      <c r="N51" s="26"/>
      <c r="O51" s="29"/>
      <c r="P51" s="26"/>
      <c r="Q51" s="26"/>
      <c r="R51" s="26"/>
      <c r="S51" s="26"/>
      <c r="T51" s="26"/>
      <c r="U51" s="29"/>
      <c r="V51" s="26"/>
      <c r="W51" s="26"/>
      <c r="X51" s="26"/>
      <c r="Y51" s="26"/>
      <c r="Z51" s="26"/>
      <c r="AA51" s="29"/>
      <c r="AB51" s="26"/>
      <c r="AC51" s="26"/>
      <c r="AD51" s="26"/>
      <c r="AE51" s="26"/>
      <c r="AF51" s="26"/>
      <c r="AG51" s="29"/>
      <c r="AH51" s="26"/>
      <c r="AI51" s="26"/>
      <c r="AJ51" s="26"/>
      <c r="AK51" s="26"/>
      <c r="AL51" s="26"/>
    </row>
    <row r="52" spans="1:38" s="2" customFormat="1" ht="12.75">
      <c r="A52" s="26"/>
      <c r="B52" s="26"/>
      <c r="C52" s="29"/>
      <c r="D52" s="26"/>
      <c r="E52" s="26"/>
      <c r="F52" s="26"/>
      <c r="G52" s="26"/>
      <c r="H52" s="26"/>
      <c r="I52" s="29"/>
      <c r="J52" s="28"/>
      <c r="K52" s="26"/>
      <c r="L52" s="26"/>
      <c r="M52" s="26"/>
      <c r="N52" s="26"/>
      <c r="O52" s="29"/>
      <c r="P52" s="26"/>
      <c r="Q52" s="26"/>
      <c r="R52" s="26"/>
      <c r="S52" s="26"/>
      <c r="T52" s="26"/>
      <c r="U52" s="29"/>
      <c r="V52" s="26"/>
      <c r="W52" s="26"/>
      <c r="X52" s="26"/>
      <c r="Y52" s="26"/>
      <c r="Z52" s="26"/>
      <c r="AA52" s="29"/>
      <c r="AB52" s="26"/>
      <c r="AC52" s="26"/>
      <c r="AD52" s="26"/>
      <c r="AE52" s="26"/>
      <c r="AF52" s="26"/>
      <c r="AG52" s="29"/>
      <c r="AH52" s="26"/>
      <c r="AI52" s="26"/>
      <c r="AJ52" s="26"/>
      <c r="AK52" s="26"/>
      <c r="AL52" s="26"/>
    </row>
    <row r="53" spans="1:38" s="2" customFormat="1" ht="12.75">
      <c r="A53" s="26"/>
      <c r="B53" s="26"/>
      <c r="C53" s="29"/>
      <c r="D53" s="26"/>
      <c r="E53" s="26"/>
      <c r="F53" s="26"/>
      <c r="G53" s="26"/>
      <c r="H53" s="26"/>
      <c r="I53" s="29"/>
      <c r="J53" s="28"/>
      <c r="K53" s="26"/>
      <c r="L53" s="26"/>
      <c r="M53" s="26"/>
      <c r="N53" s="26"/>
      <c r="O53" s="29"/>
      <c r="P53" s="26"/>
      <c r="Q53" s="26"/>
      <c r="R53" s="26"/>
      <c r="S53" s="26"/>
      <c r="T53" s="26"/>
      <c r="U53" s="29"/>
      <c r="V53" s="26"/>
      <c r="W53" s="26"/>
      <c r="X53" s="26"/>
      <c r="Y53" s="26"/>
      <c r="Z53" s="26"/>
      <c r="AA53" s="29"/>
      <c r="AB53" s="26"/>
      <c r="AC53" s="26"/>
      <c r="AD53" s="26"/>
      <c r="AE53" s="26"/>
      <c r="AF53" s="26"/>
      <c r="AG53" s="29"/>
      <c r="AH53" s="26"/>
      <c r="AI53" s="26"/>
      <c r="AJ53" s="26"/>
      <c r="AK53" s="26"/>
      <c r="AL53" s="26"/>
    </row>
    <row r="54" spans="1:38" s="2" customFormat="1" ht="12.75">
      <c r="A54" s="26"/>
      <c r="B54" s="26"/>
      <c r="C54" s="29"/>
      <c r="D54" s="26"/>
      <c r="E54" s="26"/>
      <c r="F54" s="26"/>
      <c r="G54" s="26"/>
      <c r="H54" s="26"/>
      <c r="I54" s="29"/>
      <c r="J54" s="28"/>
      <c r="K54" s="26"/>
      <c r="L54" s="26"/>
      <c r="M54" s="26"/>
      <c r="N54" s="26"/>
      <c r="O54" s="29"/>
      <c r="P54" s="26"/>
      <c r="Q54" s="26"/>
      <c r="R54" s="26"/>
      <c r="S54" s="26"/>
      <c r="T54" s="26"/>
      <c r="U54" s="29"/>
      <c r="V54" s="26"/>
      <c r="W54" s="26"/>
      <c r="X54" s="26"/>
      <c r="Y54" s="26"/>
      <c r="Z54" s="26"/>
      <c r="AA54" s="29"/>
      <c r="AB54" s="26"/>
      <c r="AC54" s="26"/>
      <c r="AD54" s="26"/>
      <c r="AE54" s="26"/>
      <c r="AF54" s="26"/>
      <c r="AG54" s="29"/>
      <c r="AH54" s="26"/>
      <c r="AI54" s="26"/>
      <c r="AJ54" s="26"/>
      <c r="AK54" s="26"/>
      <c r="AL54" s="26"/>
    </row>
    <row r="55" spans="1:38" s="2" customFormat="1" ht="12.75">
      <c r="A55" s="26"/>
      <c r="B55" s="26"/>
      <c r="C55" s="29"/>
      <c r="D55" s="26"/>
      <c r="E55" s="26"/>
      <c r="F55" s="26"/>
      <c r="G55" s="26"/>
      <c r="H55" s="26"/>
      <c r="I55" s="29"/>
      <c r="J55" s="28"/>
      <c r="K55" s="26"/>
      <c r="L55" s="26"/>
      <c r="M55" s="26"/>
      <c r="N55" s="26"/>
      <c r="O55" s="29"/>
      <c r="P55" s="26"/>
      <c r="Q55" s="26"/>
      <c r="R55" s="26"/>
      <c r="S55" s="26"/>
      <c r="T55" s="26"/>
      <c r="U55" s="29"/>
      <c r="V55" s="26"/>
      <c r="W55" s="26"/>
      <c r="X55" s="26"/>
      <c r="Y55" s="26"/>
      <c r="Z55" s="26"/>
      <c r="AA55" s="29"/>
      <c r="AB55" s="26"/>
      <c r="AC55" s="26"/>
      <c r="AD55" s="26"/>
      <c r="AE55" s="26"/>
      <c r="AF55" s="26"/>
      <c r="AG55" s="29"/>
      <c r="AH55" s="26"/>
      <c r="AI55" s="26"/>
      <c r="AJ55" s="26"/>
      <c r="AK55" s="26"/>
      <c r="AL55" s="26"/>
    </row>
    <row r="56" spans="1:38" s="2" customFormat="1" ht="12.75">
      <c r="A56" s="26"/>
      <c r="B56" s="26"/>
      <c r="C56" s="29"/>
      <c r="D56" s="26"/>
      <c r="E56" s="26"/>
      <c r="F56" s="26"/>
      <c r="G56" s="26"/>
      <c r="H56" s="26"/>
      <c r="I56" s="29"/>
      <c r="J56" s="28"/>
      <c r="K56" s="26"/>
      <c r="L56" s="26"/>
      <c r="M56" s="26"/>
      <c r="N56" s="26"/>
      <c r="O56" s="29"/>
      <c r="P56" s="26"/>
      <c r="Q56" s="26"/>
      <c r="R56" s="26"/>
      <c r="S56" s="26"/>
      <c r="T56" s="26"/>
      <c r="U56" s="29"/>
      <c r="V56" s="26"/>
      <c r="W56" s="26"/>
      <c r="X56" s="26"/>
      <c r="Y56" s="26"/>
      <c r="Z56" s="26"/>
      <c r="AA56" s="29"/>
      <c r="AB56" s="26"/>
      <c r="AC56" s="26"/>
      <c r="AD56" s="26"/>
      <c r="AE56" s="26"/>
      <c r="AF56" s="26"/>
      <c r="AG56" s="29"/>
      <c r="AH56" s="26"/>
      <c r="AI56" s="26"/>
      <c r="AJ56" s="26"/>
      <c r="AK56" s="26"/>
      <c r="AL56" s="26"/>
    </row>
    <row r="57" spans="1:38" s="2" customFormat="1" ht="12.75">
      <c r="A57" s="26"/>
      <c r="B57" s="26"/>
      <c r="C57" s="29"/>
      <c r="D57" s="26"/>
      <c r="E57" s="26"/>
      <c r="F57" s="26"/>
      <c r="G57" s="26"/>
      <c r="H57" s="26"/>
      <c r="I57" s="29"/>
      <c r="J57" s="28"/>
      <c r="K57" s="26"/>
      <c r="L57" s="26"/>
      <c r="M57" s="26"/>
      <c r="N57" s="26"/>
      <c r="O57" s="29"/>
      <c r="P57" s="26"/>
      <c r="Q57" s="26"/>
      <c r="R57" s="26"/>
      <c r="S57" s="26"/>
      <c r="T57" s="26"/>
      <c r="U57" s="29"/>
      <c r="V57" s="26"/>
      <c r="W57" s="26"/>
      <c r="X57" s="26"/>
      <c r="Y57" s="26"/>
      <c r="Z57" s="26"/>
      <c r="AA57" s="29"/>
      <c r="AB57" s="26"/>
      <c r="AC57" s="26"/>
      <c r="AD57" s="26"/>
      <c r="AE57" s="26"/>
      <c r="AF57" s="26"/>
      <c r="AG57" s="29"/>
      <c r="AH57" s="26"/>
      <c r="AI57" s="26"/>
      <c r="AJ57" s="26"/>
      <c r="AK57" s="26"/>
      <c r="AL57" s="26"/>
    </row>
    <row r="58" spans="1:38" s="2" customFormat="1" ht="12.75">
      <c r="A58" s="26"/>
      <c r="B58" s="26"/>
      <c r="C58" s="29"/>
      <c r="D58" s="26"/>
      <c r="E58" s="26"/>
      <c r="F58" s="26"/>
      <c r="G58" s="26"/>
      <c r="H58" s="26"/>
      <c r="I58" s="29"/>
      <c r="J58" s="28"/>
      <c r="K58" s="26"/>
      <c r="L58" s="26"/>
      <c r="M58" s="26"/>
      <c r="N58" s="26"/>
      <c r="O58" s="29"/>
      <c r="P58" s="26"/>
      <c r="Q58" s="26"/>
      <c r="R58" s="26"/>
      <c r="S58" s="26"/>
      <c r="T58" s="26"/>
      <c r="U58" s="29"/>
      <c r="V58" s="26"/>
      <c r="W58" s="26"/>
      <c r="X58" s="26"/>
      <c r="Y58" s="26"/>
      <c r="Z58" s="26"/>
      <c r="AA58" s="29"/>
      <c r="AB58" s="26"/>
      <c r="AC58" s="26"/>
      <c r="AD58" s="26"/>
      <c r="AE58" s="26"/>
      <c r="AF58" s="26"/>
      <c r="AG58" s="29"/>
      <c r="AH58" s="26"/>
      <c r="AI58" s="26"/>
      <c r="AJ58" s="26"/>
      <c r="AK58" s="26"/>
      <c r="AL58" s="26"/>
    </row>
    <row r="59" spans="1:38" s="2" customFormat="1" ht="12.75">
      <c r="A59" s="26"/>
      <c r="B59" s="26"/>
      <c r="C59" s="29"/>
      <c r="D59" s="26"/>
      <c r="E59" s="26"/>
      <c r="F59" s="26"/>
      <c r="G59" s="26"/>
      <c r="H59" s="26"/>
      <c r="I59" s="29"/>
      <c r="J59" s="28"/>
      <c r="K59" s="26"/>
      <c r="L59" s="26"/>
      <c r="M59" s="26"/>
      <c r="N59" s="26"/>
      <c r="O59" s="29"/>
      <c r="P59" s="26"/>
      <c r="Q59" s="26"/>
      <c r="R59" s="26"/>
      <c r="S59" s="26"/>
      <c r="T59" s="26"/>
      <c r="U59" s="29"/>
      <c r="V59" s="26"/>
      <c r="W59" s="26"/>
      <c r="X59" s="26"/>
      <c r="Y59" s="26"/>
      <c r="Z59" s="26"/>
      <c r="AA59" s="29"/>
      <c r="AB59" s="26"/>
      <c r="AC59" s="26"/>
      <c r="AD59" s="26"/>
      <c r="AE59" s="26"/>
      <c r="AF59" s="26"/>
      <c r="AG59" s="29"/>
      <c r="AH59" s="26"/>
      <c r="AI59" s="26"/>
      <c r="AJ59" s="26"/>
      <c r="AK59" s="26"/>
      <c r="AL59" s="26"/>
    </row>
    <row r="60" spans="1:38" s="2" customFormat="1" ht="12.75">
      <c r="A60" s="26"/>
      <c r="B60" s="26"/>
      <c r="C60" s="29"/>
      <c r="D60" s="26"/>
      <c r="E60" s="26"/>
      <c r="F60" s="26"/>
      <c r="G60" s="26"/>
      <c r="H60" s="26"/>
      <c r="I60" s="29"/>
      <c r="J60" s="28"/>
      <c r="K60" s="26"/>
      <c r="L60" s="26"/>
      <c r="M60" s="26"/>
      <c r="N60" s="26"/>
      <c r="O60" s="29"/>
      <c r="P60" s="26"/>
      <c r="Q60" s="26"/>
      <c r="R60" s="26"/>
      <c r="S60" s="26"/>
      <c r="T60" s="26"/>
      <c r="U60" s="29"/>
      <c r="V60" s="26"/>
      <c r="W60" s="26"/>
      <c r="X60" s="26"/>
      <c r="Y60" s="26"/>
      <c r="Z60" s="26"/>
      <c r="AA60" s="29"/>
      <c r="AB60" s="26"/>
      <c r="AC60" s="26"/>
      <c r="AD60" s="26"/>
      <c r="AE60" s="26"/>
      <c r="AF60" s="26"/>
      <c r="AG60" s="29"/>
      <c r="AH60" s="26"/>
      <c r="AI60" s="26"/>
      <c r="AJ60" s="26"/>
      <c r="AK60" s="26"/>
      <c r="AL60" s="26"/>
    </row>
    <row r="61" spans="1:38" s="2" customFormat="1" ht="12.75">
      <c r="A61" s="26"/>
      <c r="B61" s="26"/>
      <c r="C61" s="29"/>
      <c r="D61" s="26"/>
      <c r="E61" s="26"/>
      <c r="F61" s="26"/>
      <c r="G61" s="26"/>
      <c r="H61" s="26"/>
      <c r="I61" s="29"/>
      <c r="J61" s="28"/>
      <c r="K61" s="26"/>
      <c r="L61" s="26"/>
      <c r="M61" s="26"/>
      <c r="N61" s="26"/>
      <c r="O61" s="29"/>
      <c r="P61" s="26"/>
      <c r="Q61" s="26"/>
      <c r="R61" s="26"/>
      <c r="S61" s="26"/>
      <c r="T61" s="26"/>
      <c r="U61" s="29"/>
      <c r="V61" s="26"/>
      <c r="W61" s="26"/>
      <c r="X61" s="26"/>
      <c r="Y61" s="26"/>
      <c r="Z61" s="26"/>
      <c r="AA61" s="29"/>
      <c r="AB61" s="26"/>
      <c r="AC61" s="26"/>
      <c r="AD61" s="26"/>
      <c r="AE61" s="26"/>
      <c r="AF61" s="26"/>
      <c r="AG61" s="29"/>
      <c r="AH61" s="26"/>
      <c r="AI61" s="26"/>
      <c r="AJ61" s="26"/>
      <c r="AK61" s="26"/>
      <c r="AL61" s="26"/>
    </row>
    <row r="62" spans="1:38" s="2" customFormat="1" ht="12.75">
      <c r="A62" s="26"/>
      <c r="B62" s="26"/>
      <c r="C62" s="29"/>
      <c r="D62" s="26"/>
      <c r="E62" s="26"/>
      <c r="F62" s="26"/>
      <c r="G62" s="26"/>
      <c r="H62" s="26"/>
      <c r="I62" s="29"/>
      <c r="J62" s="28"/>
      <c r="K62" s="26"/>
      <c r="L62" s="26"/>
      <c r="M62" s="26"/>
      <c r="N62" s="26"/>
      <c r="O62" s="29"/>
      <c r="P62" s="26"/>
      <c r="Q62" s="26"/>
      <c r="R62" s="26"/>
      <c r="S62" s="26"/>
      <c r="T62" s="26"/>
      <c r="U62" s="29"/>
      <c r="V62" s="26"/>
      <c r="W62" s="26"/>
      <c r="X62" s="26"/>
      <c r="Y62" s="26"/>
      <c r="Z62" s="26"/>
      <c r="AA62" s="29"/>
      <c r="AB62" s="26"/>
      <c r="AC62" s="26"/>
      <c r="AD62" s="26"/>
      <c r="AE62" s="26"/>
      <c r="AF62" s="26"/>
      <c r="AG62" s="29"/>
      <c r="AH62" s="26"/>
      <c r="AI62" s="26"/>
      <c r="AJ62" s="26"/>
      <c r="AK62" s="26"/>
      <c r="AL62" s="26"/>
    </row>
    <row r="63" spans="1:38" s="2" customFormat="1" ht="12.75">
      <c r="A63" s="26"/>
      <c r="B63" s="26"/>
      <c r="C63" s="29"/>
      <c r="D63" s="26"/>
      <c r="E63" s="26"/>
      <c r="F63" s="26"/>
      <c r="G63" s="26"/>
      <c r="H63" s="26"/>
      <c r="I63" s="29"/>
      <c r="J63" s="28"/>
      <c r="K63" s="26"/>
      <c r="L63" s="26"/>
      <c r="M63" s="26"/>
      <c r="N63" s="26"/>
      <c r="O63" s="29"/>
      <c r="P63" s="26"/>
      <c r="Q63" s="26"/>
      <c r="R63" s="26"/>
      <c r="S63" s="26"/>
      <c r="T63" s="26"/>
      <c r="U63" s="29"/>
      <c r="V63" s="26"/>
      <c r="W63" s="26"/>
      <c r="X63" s="26"/>
      <c r="Y63" s="26"/>
      <c r="Z63" s="26"/>
      <c r="AA63" s="29"/>
      <c r="AB63" s="26"/>
      <c r="AC63" s="26"/>
      <c r="AD63" s="26"/>
      <c r="AE63" s="26"/>
      <c r="AF63" s="26"/>
      <c r="AG63" s="29"/>
      <c r="AH63" s="26"/>
      <c r="AI63" s="26"/>
      <c r="AJ63" s="26"/>
      <c r="AK63" s="26"/>
      <c r="AL63" s="26"/>
    </row>
    <row r="64" spans="1:38" s="2" customFormat="1" ht="12.75">
      <c r="A64" s="26"/>
      <c r="B64" s="26"/>
      <c r="C64" s="29"/>
      <c r="D64" s="26"/>
      <c r="E64" s="26"/>
      <c r="F64" s="26"/>
      <c r="G64" s="26"/>
      <c r="H64" s="26"/>
      <c r="I64" s="29"/>
      <c r="J64" s="28"/>
      <c r="K64" s="26"/>
      <c r="L64" s="26"/>
      <c r="M64" s="26"/>
      <c r="N64" s="26"/>
      <c r="O64" s="29"/>
      <c r="P64" s="26"/>
      <c r="Q64" s="26"/>
      <c r="R64" s="26"/>
      <c r="S64" s="26"/>
      <c r="T64" s="26"/>
      <c r="U64" s="29"/>
      <c r="V64" s="26"/>
      <c r="W64" s="26"/>
      <c r="X64" s="26"/>
      <c r="Y64" s="26"/>
      <c r="Z64" s="26"/>
      <c r="AA64" s="29"/>
      <c r="AB64" s="26"/>
      <c r="AC64" s="26"/>
      <c r="AD64" s="26"/>
      <c r="AE64" s="26"/>
      <c r="AF64" s="26"/>
      <c r="AG64" s="29"/>
      <c r="AH64" s="26"/>
      <c r="AI64" s="26"/>
      <c r="AJ64" s="26"/>
      <c r="AK64" s="26"/>
      <c r="AL64" s="26"/>
    </row>
    <row r="65" spans="1:38" s="2" customFormat="1" ht="12.75">
      <c r="A65" s="26"/>
      <c r="B65" s="26"/>
      <c r="C65" s="29"/>
      <c r="D65" s="26"/>
      <c r="E65" s="26"/>
      <c r="F65" s="26"/>
      <c r="G65" s="26"/>
      <c r="H65" s="26"/>
      <c r="I65" s="29"/>
      <c r="J65" s="28"/>
      <c r="K65" s="26"/>
      <c r="L65" s="26"/>
      <c r="M65" s="26"/>
      <c r="N65" s="26"/>
      <c r="O65" s="29"/>
      <c r="P65" s="26"/>
      <c r="Q65" s="26"/>
      <c r="R65" s="26"/>
      <c r="S65" s="26"/>
      <c r="T65" s="26"/>
      <c r="U65" s="29"/>
      <c r="V65" s="26"/>
      <c r="W65" s="26"/>
      <c r="X65" s="26"/>
      <c r="Y65" s="26"/>
      <c r="Z65" s="26"/>
      <c r="AA65" s="29"/>
      <c r="AB65" s="26"/>
      <c r="AC65" s="26"/>
      <c r="AD65" s="26"/>
      <c r="AE65" s="26"/>
      <c r="AF65" s="26"/>
      <c r="AG65" s="29"/>
      <c r="AH65" s="26"/>
      <c r="AI65" s="26"/>
      <c r="AJ65" s="26"/>
      <c r="AK65" s="26"/>
      <c r="AL65" s="26"/>
    </row>
    <row r="66" spans="1:38" s="2" customFormat="1" ht="12.75">
      <c r="A66" s="26"/>
      <c r="B66" s="26"/>
      <c r="C66" s="29"/>
      <c r="D66" s="26"/>
      <c r="E66" s="26"/>
      <c r="F66" s="26"/>
      <c r="G66" s="26"/>
      <c r="H66" s="26"/>
      <c r="I66" s="29"/>
      <c r="J66" s="28"/>
      <c r="K66" s="26"/>
      <c r="L66" s="26"/>
      <c r="M66" s="26"/>
      <c r="N66" s="26"/>
      <c r="O66" s="29"/>
      <c r="P66" s="26"/>
      <c r="Q66" s="26"/>
      <c r="R66" s="26"/>
      <c r="S66" s="26"/>
      <c r="T66" s="26"/>
      <c r="U66" s="29"/>
      <c r="V66" s="26"/>
      <c r="W66" s="26"/>
      <c r="X66" s="26"/>
      <c r="Y66" s="26"/>
      <c r="Z66" s="26"/>
      <c r="AA66" s="29"/>
      <c r="AB66" s="26"/>
      <c r="AC66" s="26"/>
      <c r="AD66" s="26"/>
      <c r="AE66" s="26"/>
      <c r="AF66" s="26"/>
      <c r="AG66" s="29"/>
      <c r="AH66" s="26"/>
      <c r="AI66" s="26"/>
      <c r="AJ66" s="26"/>
      <c r="AK66" s="26"/>
      <c r="AL66" s="26"/>
    </row>
    <row r="67" spans="1:38" s="2" customFormat="1" ht="12.75">
      <c r="A67" s="26"/>
      <c r="B67" s="26"/>
      <c r="C67" s="29"/>
      <c r="D67" s="26"/>
      <c r="E67" s="26"/>
      <c r="F67" s="26"/>
      <c r="G67" s="26"/>
      <c r="H67" s="26"/>
      <c r="I67" s="29"/>
      <c r="J67" s="28"/>
      <c r="K67" s="26"/>
      <c r="L67" s="26"/>
      <c r="M67" s="26"/>
      <c r="N67" s="26"/>
      <c r="O67" s="29"/>
      <c r="P67" s="26"/>
      <c r="Q67" s="26"/>
      <c r="R67" s="26"/>
      <c r="S67" s="26"/>
      <c r="T67" s="26"/>
      <c r="U67" s="29"/>
      <c r="V67" s="26"/>
      <c r="W67" s="26"/>
      <c r="X67" s="26"/>
      <c r="Y67" s="26"/>
      <c r="Z67" s="26"/>
      <c r="AA67" s="29"/>
      <c r="AB67" s="26"/>
      <c r="AC67" s="26"/>
      <c r="AD67" s="26"/>
      <c r="AE67" s="26"/>
      <c r="AF67" s="26"/>
      <c r="AG67" s="29"/>
      <c r="AH67" s="26"/>
      <c r="AI67" s="26"/>
      <c r="AJ67" s="26"/>
      <c r="AK67" s="26"/>
      <c r="AL67" s="26"/>
    </row>
    <row r="68" spans="1:38" s="2" customFormat="1" ht="12.75">
      <c r="A68" s="26"/>
      <c r="B68" s="26"/>
      <c r="C68" s="29"/>
      <c r="D68" s="26"/>
      <c r="E68" s="26"/>
      <c r="F68" s="26"/>
      <c r="G68" s="26"/>
      <c r="H68" s="26"/>
      <c r="I68" s="29"/>
      <c r="J68" s="28"/>
      <c r="K68" s="26"/>
      <c r="L68" s="26"/>
      <c r="M68" s="26"/>
      <c r="N68" s="26"/>
      <c r="O68" s="29"/>
      <c r="P68" s="26"/>
      <c r="Q68" s="26"/>
      <c r="R68" s="26"/>
      <c r="S68" s="26"/>
      <c r="T68" s="26"/>
      <c r="U68" s="29"/>
      <c r="V68" s="26"/>
      <c r="W68" s="26"/>
      <c r="X68" s="26"/>
      <c r="Y68" s="26"/>
      <c r="Z68" s="26"/>
      <c r="AA68" s="29"/>
      <c r="AB68" s="26"/>
      <c r="AC68" s="26"/>
      <c r="AD68" s="26"/>
      <c r="AE68" s="26"/>
      <c r="AF68" s="26"/>
      <c r="AG68" s="29"/>
      <c r="AH68" s="26"/>
      <c r="AI68" s="26"/>
      <c r="AJ68" s="26"/>
      <c r="AK68" s="26"/>
      <c r="AL68" s="26"/>
    </row>
    <row r="69" spans="1:38" s="2" customFormat="1" ht="12.75">
      <c r="A69" s="26"/>
      <c r="B69" s="26"/>
      <c r="C69" s="29"/>
      <c r="D69" s="26"/>
      <c r="E69" s="26"/>
      <c r="F69" s="26"/>
      <c r="G69" s="26"/>
      <c r="H69" s="26"/>
      <c r="I69" s="29"/>
      <c r="J69" s="28"/>
      <c r="K69" s="26"/>
      <c r="L69" s="26"/>
      <c r="M69" s="26"/>
      <c r="N69" s="26"/>
      <c r="O69" s="29"/>
      <c r="P69" s="26"/>
      <c r="Q69" s="26"/>
      <c r="R69" s="26"/>
      <c r="S69" s="26"/>
      <c r="T69" s="26"/>
      <c r="U69" s="29"/>
      <c r="V69" s="26"/>
      <c r="W69" s="26"/>
      <c r="X69" s="26"/>
      <c r="Y69" s="26"/>
      <c r="Z69" s="26"/>
      <c r="AA69" s="29"/>
      <c r="AB69" s="26"/>
      <c r="AC69" s="26"/>
      <c r="AD69" s="26"/>
      <c r="AE69" s="26"/>
      <c r="AF69" s="26"/>
      <c r="AG69" s="29"/>
      <c r="AH69" s="26"/>
      <c r="AI69" s="26"/>
      <c r="AJ69" s="26"/>
      <c r="AK69" s="26"/>
      <c r="AL69" s="26"/>
    </row>
    <row r="70" spans="1:38" s="2" customFormat="1" ht="12.75">
      <c r="A70" s="26"/>
      <c r="B70" s="26"/>
      <c r="C70" s="29"/>
      <c r="D70" s="26"/>
      <c r="E70" s="26"/>
      <c r="F70" s="26"/>
      <c r="G70" s="26"/>
      <c r="H70" s="26"/>
      <c r="I70" s="29"/>
      <c r="J70" s="28"/>
      <c r="K70" s="26"/>
      <c r="L70" s="26"/>
      <c r="M70" s="26"/>
      <c r="N70" s="26"/>
      <c r="O70" s="29"/>
      <c r="P70" s="26"/>
      <c r="Q70" s="26"/>
      <c r="R70" s="26"/>
      <c r="S70" s="26"/>
      <c r="T70" s="26"/>
      <c r="U70" s="29"/>
      <c r="V70" s="26"/>
      <c r="W70" s="26"/>
      <c r="X70" s="26"/>
      <c r="Y70" s="26"/>
      <c r="Z70" s="26"/>
      <c r="AA70" s="29"/>
      <c r="AB70" s="26"/>
      <c r="AC70" s="26"/>
      <c r="AD70" s="26"/>
      <c r="AE70" s="26"/>
      <c r="AF70" s="26"/>
      <c r="AG70" s="29"/>
      <c r="AH70" s="26"/>
      <c r="AI70" s="26"/>
      <c r="AJ70" s="26"/>
      <c r="AK70" s="26"/>
      <c r="AL70" s="26"/>
    </row>
    <row r="71" spans="1:38" s="2" customFormat="1" ht="12.75">
      <c r="A71" s="26"/>
      <c r="B71" s="26"/>
      <c r="C71" s="29"/>
      <c r="D71" s="26"/>
      <c r="E71" s="26"/>
      <c r="F71" s="26"/>
      <c r="G71" s="26"/>
      <c r="H71" s="26"/>
      <c r="I71" s="29"/>
      <c r="J71" s="28"/>
      <c r="K71" s="26"/>
      <c r="L71" s="26"/>
      <c r="M71" s="26"/>
      <c r="N71" s="26"/>
      <c r="O71" s="29"/>
      <c r="P71" s="26"/>
      <c r="Q71" s="26"/>
      <c r="R71" s="26"/>
      <c r="S71" s="26"/>
      <c r="T71" s="26"/>
      <c r="U71" s="29"/>
      <c r="V71" s="26"/>
      <c r="W71" s="26"/>
      <c r="X71" s="26"/>
      <c r="Y71" s="26"/>
      <c r="Z71" s="26"/>
      <c r="AA71" s="29"/>
      <c r="AB71" s="26"/>
      <c r="AC71" s="26"/>
      <c r="AD71" s="26"/>
      <c r="AE71" s="26"/>
      <c r="AF71" s="26"/>
      <c r="AG71" s="29"/>
      <c r="AH71" s="26"/>
      <c r="AI71" s="26"/>
      <c r="AJ71" s="26"/>
      <c r="AK71" s="26"/>
      <c r="AL71" s="26"/>
    </row>
    <row r="72" spans="1:38" s="2" customFormat="1" ht="12.75">
      <c r="A72" s="26"/>
      <c r="B72" s="26"/>
      <c r="C72" s="29"/>
      <c r="D72" s="26"/>
      <c r="E72" s="26"/>
      <c r="F72" s="26"/>
      <c r="G72" s="26"/>
      <c r="H72" s="26"/>
      <c r="I72" s="29"/>
      <c r="J72" s="28"/>
      <c r="K72" s="26"/>
      <c r="L72" s="26"/>
      <c r="M72" s="26"/>
      <c r="N72" s="26"/>
      <c r="O72" s="29"/>
      <c r="P72" s="26"/>
      <c r="Q72" s="26"/>
      <c r="R72" s="26"/>
      <c r="S72" s="26"/>
      <c r="T72" s="26"/>
      <c r="U72" s="29"/>
      <c r="V72" s="26"/>
      <c r="W72" s="26"/>
      <c r="X72" s="26"/>
      <c r="Y72" s="26"/>
      <c r="Z72" s="26"/>
      <c r="AA72" s="29"/>
      <c r="AB72" s="26"/>
      <c r="AC72" s="26"/>
      <c r="AD72" s="26"/>
      <c r="AE72" s="26"/>
      <c r="AF72" s="26"/>
      <c r="AG72" s="29"/>
      <c r="AH72" s="26"/>
      <c r="AI72" s="26"/>
      <c r="AJ72" s="26"/>
      <c r="AK72" s="26"/>
      <c r="AL72" s="26"/>
    </row>
    <row r="73" spans="1:38" s="2" customFormat="1" ht="12.75">
      <c r="A73" s="26"/>
      <c r="B73" s="26"/>
      <c r="C73" s="29"/>
      <c r="D73" s="26"/>
      <c r="E73" s="26"/>
      <c r="F73" s="26"/>
      <c r="G73" s="26"/>
      <c r="H73" s="26"/>
      <c r="I73" s="29"/>
      <c r="J73" s="28"/>
      <c r="K73" s="26"/>
      <c r="L73" s="26"/>
      <c r="M73" s="26"/>
      <c r="N73" s="26"/>
      <c r="O73" s="29"/>
      <c r="P73" s="26"/>
      <c r="Q73" s="26"/>
      <c r="R73" s="26"/>
      <c r="S73" s="26"/>
      <c r="T73" s="26"/>
      <c r="U73" s="29"/>
      <c r="V73" s="26"/>
      <c r="W73" s="26"/>
      <c r="X73" s="26"/>
      <c r="Y73" s="26"/>
      <c r="Z73" s="26"/>
      <c r="AA73" s="29"/>
      <c r="AB73" s="26"/>
      <c r="AC73" s="26"/>
      <c r="AD73" s="26"/>
      <c r="AE73" s="26"/>
      <c r="AF73" s="26"/>
      <c r="AG73" s="29"/>
      <c r="AH73" s="26"/>
      <c r="AI73" s="26"/>
      <c r="AJ73" s="26"/>
      <c r="AK73" s="26"/>
      <c r="AL73" s="26"/>
    </row>
    <row r="74" spans="1:38" s="2" customFormat="1" ht="12.75">
      <c r="A74" s="26"/>
      <c r="B74" s="26"/>
      <c r="C74" s="29"/>
      <c r="D74" s="26"/>
      <c r="E74" s="26"/>
      <c r="F74" s="26"/>
      <c r="G74" s="26"/>
      <c r="H74" s="26"/>
      <c r="I74" s="29"/>
      <c r="J74" s="28"/>
      <c r="K74" s="26"/>
      <c r="L74" s="26"/>
      <c r="M74" s="26"/>
      <c r="N74" s="26"/>
      <c r="O74" s="29"/>
      <c r="P74" s="26"/>
      <c r="Q74" s="26"/>
      <c r="R74" s="26"/>
      <c r="S74" s="26"/>
      <c r="T74" s="26"/>
      <c r="U74" s="29"/>
      <c r="V74" s="26"/>
      <c r="W74" s="26"/>
      <c r="X74" s="26"/>
      <c r="Y74" s="26"/>
      <c r="Z74" s="26"/>
      <c r="AA74" s="29"/>
      <c r="AB74" s="26"/>
      <c r="AC74" s="26"/>
      <c r="AD74" s="26"/>
      <c r="AE74" s="26"/>
      <c r="AF74" s="26"/>
      <c r="AG74" s="29"/>
      <c r="AH74" s="26"/>
      <c r="AI74" s="26"/>
      <c r="AJ74" s="26"/>
      <c r="AK74" s="26"/>
      <c r="AL74" s="26"/>
    </row>
    <row r="75" spans="1:38" s="2" customFormat="1" ht="12.75">
      <c r="A75" s="26"/>
      <c r="B75" s="26"/>
      <c r="C75" s="29"/>
      <c r="D75" s="26"/>
      <c r="E75" s="26"/>
      <c r="F75" s="26"/>
      <c r="G75" s="26"/>
      <c r="H75" s="26"/>
      <c r="I75" s="29"/>
      <c r="J75" s="28"/>
      <c r="K75" s="26"/>
      <c r="L75" s="26"/>
      <c r="M75" s="26"/>
      <c r="N75" s="26"/>
      <c r="O75" s="29"/>
      <c r="P75" s="26"/>
      <c r="Q75" s="26"/>
      <c r="R75" s="26"/>
      <c r="S75" s="26"/>
      <c r="T75" s="26"/>
      <c r="U75" s="29"/>
      <c r="V75" s="26"/>
      <c r="W75" s="26"/>
      <c r="X75" s="26"/>
      <c r="Y75" s="26"/>
      <c r="Z75" s="26"/>
      <c r="AA75" s="29"/>
      <c r="AB75" s="26"/>
      <c r="AC75" s="26"/>
      <c r="AD75" s="26"/>
      <c r="AE75" s="26"/>
      <c r="AF75" s="26"/>
      <c r="AG75" s="29"/>
      <c r="AH75" s="26"/>
      <c r="AI75" s="26"/>
      <c r="AJ75" s="26"/>
      <c r="AK75" s="26"/>
      <c r="AL75" s="26"/>
    </row>
    <row r="76" spans="1:38" s="2" customFormat="1" ht="12.75">
      <c r="A76" s="26"/>
      <c r="B76" s="26"/>
      <c r="C76" s="29"/>
      <c r="D76" s="26"/>
      <c r="E76" s="26"/>
      <c r="F76" s="26"/>
      <c r="G76" s="26"/>
      <c r="H76" s="26"/>
      <c r="I76" s="29"/>
      <c r="J76" s="28"/>
      <c r="K76" s="26"/>
      <c r="L76" s="26"/>
      <c r="M76" s="26"/>
      <c r="N76" s="26"/>
      <c r="O76" s="29"/>
      <c r="P76" s="26"/>
      <c r="Q76" s="26"/>
      <c r="R76" s="26"/>
      <c r="S76" s="26"/>
      <c r="T76" s="26"/>
      <c r="U76" s="29"/>
      <c r="V76" s="26"/>
      <c r="W76" s="26"/>
      <c r="X76" s="26"/>
      <c r="Y76" s="26"/>
      <c r="Z76" s="26"/>
      <c r="AA76" s="29"/>
      <c r="AB76" s="26"/>
      <c r="AC76" s="26"/>
      <c r="AD76" s="26"/>
      <c r="AE76" s="26"/>
      <c r="AF76" s="26"/>
      <c r="AG76" s="29"/>
      <c r="AH76" s="26"/>
      <c r="AI76" s="26"/>
      <c r="AJ76" s="26"/>
      <c r="AK76" s="26"/>
      <c r="AL76" s="26"/>
    </row>
    <row r="77" spans="1:38" s="2" customFormat="1" ht="12.75">
      <c r="A77" s="26"/>
      <c r="B77" s="26"/>
      <c r="C77" s="29"/>
      <c r="D77" s="26"/>
      <c r="E77" s="26"/>
      <c r="F77" s="26"/>
      <c r="G77" s="26"/>
      <c r="H77" s="26"/>
      <c r="I77" s="29"/>
      <c r="J77" s="28"/>
      <c r="K77" s="26"/>
      <c r="L77" s="26"/>
      <c r="M77" s="26"/>
      <c r="N77" s="26"/>
      <c r="O77" s="29"/>
      <c r="P77" s="26"/>
      <c r="Q77" s="26"/>
      <c r="R77" s="26"/>
      <c r="S77" s="26"/>
      <c r="T77" s="26"/>
      <c r="U77" s="29"/>
      <c r="V77" s="26"/>
      <c r="W77" s="26"/>
      <c r="X77" s="26"/>
      <c r="Y77" s="26"/>
      <c r="Z77" s="26"/>
      <c r="AA77" s="29"/>
      <c r="AB77" s="26"/>
      <c r="AC77" s="26"/>
      <c r="AD77" s="26"/>
      <c r="AE77" s="26"/>
      <c r="AF77" s="26"/>
      <c r="AG77" s="29"/>
      <c r="AH77" s="26"/>
      <c r="AI77" s="26"/>
      <c r="AJ77" s="26"/>
      <c r="AK77" s="26"/>
      <c r="AL77" s="26"/>
    </row>
    <row r="78" spans="1:38" s="2" customFormat="1" ht="12.75">
      <c r="A78" s="26"/>
      <c r="B78" s="26"/>
      <c r="C78" s="29"/>
      <c r="D78" s="26"/>
      <c r="E78" s="26"/>
      <c r="F78" s="26"/>
      <c r="G78" s="26"/>
      <c r="H78" s="26"/>
      <c r="I78" s="29"/>
      <c r="J78" s="28"/>
      <c r="K78" s="26"/>
      <c r="L78" s="26"/>
      <c r="M78" s="26"/>
      <c r="N78" s="26"/>
      <c r="O78" s="29"/>
      <c r="P78" s="26"/>
      <c r="Q78" s="26"/>
      <c r="R78" s="26"/>
      <c r="S78" s="26"/>
      <c r="T78" s="26"/>
      <c r="U78" s="29"/>
      <c r="V78" s="26"/>
      <c r="W78" s="26"/>
      <c r="X78" s="26"/>
      <c r="Y78" s="26"/>
      <c r="Z78" s="26"/>
      <c r="AA78" s="29"/>
      <c r="AB78" s="26"/>
      <c r="AC78" s="26"/>
      <c r="AD78" s="26"/>
      <c r="AE78" s="26"/>
      <c r="AF78" s="26"/>
      <c r="AG78" s="29"/>
      <c r="AH78" s="26"/>
      <c r="AI78" s="26"/>
      <c r="AJ78" s="26"/>
      <c r="AK78" s="26"/>
      <c r="AL78" s="26"/>
    </row>
    <row r="79" spans="1:38" s="2" customFormat="1" ht="12.75">
      <c r="A79" s="26"/>
      <c r="B79" s="26"/>
      <c r="C79" s="29"/>
      <c r="D79" s="26"/>
      <c r="E79" s="26"/>
      <c r="F79" s="26"/>
      <c r="G79" s="26"/>
      <c r="H79" s="26"/>
      <c r="I79" s="29"/>
      <c r="J79" s="28"/>
      <c r="K79" s="26"/>
      <c r="L79" s="26"/>
      <c r="M79" s="26"/>
      <c r="N79" s="26"/>
      <c r="O79" s="29"/>
      <c r="P79" s="26"/>
      <c r="Q79" s="26"/>
      <c r="R79" s="26"/>
      <c r="S79" s="26"/>
      <c r="T79" s="26"/>
      <c r="U79" s="29"/>
      <c r="V79" s="26"/>
      <c r="W79" s="26"/>
      <c r="X79" s="26"/>
      <c r="Y79" s="26"/>
      <c r="Z79" s="26"/>
      <c r="AA79" s="29"/>
      <c r="AB79" s="26"/>
      <c r="AC79" s="26"/>
      <c r="AD79" s="26"/>
      <c r="AE79" s="26"/>
      <c r="AF79" s="26"/>
      <c r="AG79" s="29"/>
      <c r="AH79" s="26"/>
      <c r="AI79" s="26"/>
      <c r="AJ79" s="26"/>
      <c r="AK79" s="26"/>
      <c r="AL79" s="26"/>
    </row>
    <row r="80" spans="1:38" s="2" customFormat="1" ht="12.75">
      <c r="A80" s="26"/>
      <c r="B80" s="26"/>
      <c r="C80" s="29"/>
      <c r="D80" s="26"/>
      <c r="E80" s="26"/>
      <c r="F80" s="26"/>
      <c r="G80" s="26"/>
      <c r="H80" s="26"/>
      <c r="I80" s="29"/>
      <c r="J80" s="28"/>
      <c r="K80" s="26"/>
      <c r="L80" s="26"/>
      <c r="M80" s="26"/>
      <c r="N80" s="26"/>
      <c r="O80" s="29"/>
      <c r="P80" s="26"/>
      <c r="Q80" s="26"/>
      <c r="R80" s="26"/>
      <c r="S80" s="26"/>
      <c r="T80" s="26"/>
      <c r="U80" s="29"/>
      <c r="V80" s="26"/>
      <c r="W80" s="26"/>
      <c r="X80" s="26"/>
      <c r="Y80" s="26"/>
      <c r="Z80" s="26"/>
      <c r="AA80" s="29"/>
      <c r="AB80" s="26"/>
      <c r="AC80" s="26"/>
      <c r="AD80" s="26"/>
      <c r="AE80" s="26"/>
      <c r="AF80" s="26"/>
      <c r="AG80" s="29"/>
      <c r="AH80" s="26"/>
      <c r="AI80" s="26"/>
      <c r="AJ80" s="26"/>
      <c r="AK80" s="26"/>
      <c r="AL80" s="26"/>
    </row>
    <row r="81" spans="1:38" s="2" customFormat="1" ht="12.75">
      <c r="A81" s="26"/>
      <c r="B81" s="26"/>
      <c r="C81" s="29"/>
      <c r="D81" s="26"/>
      <c r="E81" s="26"/>
      <c r="F81" s="26"/>
      <c r="G81" s="26"/>
      <c r="H81" s="26"/>
      <c r="I81" s="29"/>
      <c r="J81" s="28"/>
      <c r="K81" s="26"/>
      <c r="L81" s="26"/>
      <c r="M81" s="26"/>
      <c r="N81" s="26"/>
      <c r="O81" s="29"/>
      <c r="P81" s="26"/>
      <c r="Q81" s="26"/>
      <c r="R81" s="26"/>
      <c r="S81" s="26"/>
      <c r="T81" s="26"/>
      <c r="U81" s="29"/>
      <c r="V81" s="26"/>
      <c r="W81" s="26"/>
      <c r="X81" s="26"/>
      <c r="Y81" s="26"/>
      <c r="Z81" s="26"/>
      <c r="AA81" s="29"/>
      <c r="AB81" s="26"/>
      <c r="AC81" s="26"/>
      <c r="AD81" s="26"/>
      <c r="AE81" s="26"/>
      <c r="AF81" s="26"/>
      <c r="AG81" s="29"/>
      <c r="AH81" s="26"/>
      <c r="AI81" s="26"/>
      <c r="AJ81" s="26"/>
      <c r="AK81" s="26"/>
      <c r="AL81" s="26"/>
    </row>
    <row r="82" spans="1:38" s="2" customFormat="1" ht="12.75">
      <c r="A82" s="26"/>
      <c r="B82" s="26"/>
      <c r="C82" s="29"/>
      <c r="D82" s="26"/>
      <c r="E82" s="26"/>
      <c r="F82" s="26"/>
      <c r="G82" s="26"/>
      <c r="H82" s="26"/>
      <c r="I82" s="29"/>
      <c r="J82" s="28"/>
      <c r="K82" s="26"/>
      <c r="L82" s="26"/>
      <c r="M82" s="26"/>
      <c r="N82" s="26"/>
      <c r="O82" s="29"/>
      <c r="P82" s="26"/>
      <c r="Q82" s="26"/>
      <c r="R82" s="26"/>
      <c r="S82" s="26"/>
      <c r="T82" s="26"/>
      <c r="U82" s="29"/>
      <c r="V82" s="26"/>
      <c r="W82" s="26"/>
      <c r="X82" s="26"/>
      <c r="Y82" s="26"/>
      <c r="Z82" s="26"/>
      <c r="AA82" s="29"/>
      <c r="AB82" s="26"/>
      <c r="AC82" s="26"/>
      <c r="AD82" s="26"/>
      <c r="AE82" s="26"/>
      <c r="AF82" s="26"/>
      <c r="AG82" s="29"/>
      <c r="AH82" s="26"/>
      <c r="AI82" s="26"/>
      <c r="AJ82" s="26"/>
      <c r="AK82" s="26"/>
      <c r="AL82" s="26"/>
    </row>
    <row r="83" spans="1:38" s="2" customFormat="1" ht="12.75">
      <c r="A83" s="26"/>
      <c r="B83" s="26"/>
      <c r="C83" s="29"/>
      <c r="D83" s="26"/>
      <c r="E83" s="26"/>
      <c r="F83" s="26"/>
      <c r="G83" s="26"/>
      <c r="H83" s="26"/>
      <c r="I83" s="29"/>
      <c r="J83" s="28"/>
      <c r="K83" s="26"/>
      <c r="L83" s="26"/>
      <c r="M83" s="26"/>
      <c r="N83" s="26"/>
      <c r="O83" s="29"/>
      <c r="P83" s="26"/>
      <c r="Q83" s="26"/>
      <c r="R83" s="26"/>
      <c r="S83" s="26"/>
      <c r="T83" s="26"/>
      <c r="U83" s="29"/>
      <c r="V83" s="26"/>
      <c r="W83" s="26"/>
      <c r="X83" s="26"/>
      <c r="Y83" s="26"/>
      <c r="Z83" s="26"/>
      <c r="AA83" s="29"/>
      <c r="AB83" s="26"/>
      <c r="AC83" s="26"/>
      <c r="AD83" s="26"/>
      <c r="AE83" s="26"/>
      <c r="AF83" s="26"/>
      <c r="AG83" s="29"/>
      <c r="AH83" s="26"/>
      <c r="AI83" s="26"/>
      <c r="AJ83" s="26"/>
      <c r="AK83" s="26"/>
      <c r="AL83" s="26"/>
    </row>
    <row r="84" spans="1:38" s="2" customFormat="1" ht="12.75">
      <c r="A84" s="26"/>
      <c r="B84" s="26"/>
      <c r="C84" s="29"/>
      <c r="D84" s="26"/>
      <c r="E84" s="26"/>
      <c r="F84" s="26"/>
      <c r="G84" s="26"/>
      <c r="H84" s="26"/>
      <c r="I84" s="29"/>
      <c r="J84" s="28"/>
      <c r="K84" s="26"/>
      <c r="L84" s="26"/>
      <c r="M84" s="26"/>
      <c r="N84" s="26"/>
      <c r="O84" s="29"/>
      <c r="P84" s="26"/>
      <c r="Q84" s="26"/>
      <c r="R84" s="26"/>
      <c r="S84" s="26"/>
      <c r="T84" s="26"/>
      <c r="U84" s="29"/>
      <c r="V84" s="26"/>
      <c r="W84" s="26"/>
      <c r="X84" s="26"/>
      <c r="Y84" s="26"/>
      <c r="Z84" s="26"/>
      <c r="AA84" s="29"/>
      <c r="AB84" s="26"/>
      <c r="AC84" s="26"/>
      <c r="AD84" s="26"/>
      <c r="AE84" s="26"/>
      <c r="AF84" s="26"/>
      <c r="AG84" s="29"/>
      <c r="AH84" s="26"/>
      <c r="AI84" s="26"/>
      <c r="AJ84" s="26"/>
      <c r="AK84" s="26"/>
      <c r="AL84" s="26"/>
    </row>
    <row r="85" spans="1:38" s="2" customFormat="1" ht="12.75">
      <c r="A85" s="26"/>
      <c r="B85" s="26"/>
      <c r="C85" s="29"/>
      <c r="D85" s="26"/>
      <c r="E85" s="26"/>
      <c r="F85" s="26"/>
      <c r="G85" s="26"/>
      <c r="H85" s="26"/>
      <c r="I85" s="29"/>
      <c r="J85" s="28"/>
      <c r="K85" s="26"/>
      <c r="L85" s="26"/>
      <c r="M85" s="26"/>
      <c r="N85" s="26"/>
      <c r="O85" s="29"/>
      <c r="P85" s="26"/>
      <c r="Q85" s="26"/>
      <c r="R85" s="26"/>
      <c r="S85" s="26"/>
      <c r="T85" s="26"/>
      <c r="U85" s="29"/>
      <c r="V85" s="26"/>
      <c r="W85" s="26"/>
      <c r="X85" s="26"/>
      <c r="Y85" s="26"/>
      <c r="Z85" s="26"/>
      <c r="AA85" s="29"/>
      <c r="AB85" s="26"/>
      <c r="AC85" s="26"/>
      <c r="AD85" s="26"/>
      <c r="AE85" s="26"/>
      <c r="AF85" s="26"/>
      <c r="AG85" s="29"/>
      <c r="AH85" s="26"/>
      <c r="AI85" s="26"/>
      <c r="AJ85" s="26"/>
      <c r="AK85" s="26"/>
      <c r="AL85" s="26"/>
    </row>
  </sheetData>
  <sheetProtection/>
  <mergeCells count="47">
    <mergeCell ref="B32:M32"/>
    <mergeCell ref="AC32:AJ32"/>
    <mergeCell ref="C8:AF8"/>
    <mergeCell ref="AA9:AF9"/>
    <mergeCell ref="AG8:AL9"/>
    <mergeCell ref="H10:H11"/>
    <mergeCell ref="N10:N11"/>
    <mergeCell ref="T10:T11"/>
    <mergeCell ref="Z10:Z11"/>
    <mergeCell ref="AF10:AF11"/>
    <mergeCell ref="AL10:AL11"/>
    <mergeCell ref="C9:H9"/>
    <mergeCell ref="I9:N9"/>
    <mergeCell ref="O9:T9"/>
    <mergeCell ref="U9:Z9"/>
    <mergeCell ref="AG10:AG11"/>
    <mergeCell ref="AH10:AH11"/>
    <mergeCell ref="V10:V11"/>
    <mergeCell ref="W10:X10"/>
    <mergeCell ref="Y10:Y11"/>
    <mergeCell ref="U10:U11"/>
    <mergeCell ref="AI10:AJ10"/>
    <mergeCell ref="AK10:AK11"/>
    <mergeCell ref="AB10:AB11"/>
    <mergeCell ref="AC10:AD10"/>
    <mergeCell ref="AE10:AE11"/>
    <mergeCell ref="AA10:AA11"/>
    <mergeCell ref="AD1:AK1"/>
    <mergeCell ref="A5:AK5"/>
    <mergeCell ref="AE7:AK7"/>
    <mergeCell ref="B8:B11"/>
    <mergeCell ref="A8:A11"/>
    <mergeCell ref="D10:D11"/>
    <mergeCell ref="G10:G11"/>
    <mergeCell ref="J10:J11"/>
    <mergeCell ref="E10:F10"/>
    <mergeCell ref="P10:P11"/>
    <mergeCell ref="AD2:AK2"/>
    <mergeCell ref="AD3:AK3"/>
    <mergeCell ref="A6:AK6"/>
    <mergeCell ref="C10:C11"/>
    <mergeCell ref="I10:I11"/>
    <mergeCell ref="Q10:R10"/>
    <mergeCell ref="S10:S11"/>
    <mergeCell ref="O10:O11"/>
    <mergeCell ref="K10:L10"/>
    <mergeCell ref="M10:M11"/>
  </mergeCells>
  <printOptions/>
  <pageMargins left="0" right="0" top="0.3937007874015748" bottom="0.1968503937007874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5"/>
  <sheetViews>
    <sheetView view="pageBreakPreview" zoomScale="60" zoomScalePageLayoutView="0" workbookViewId="0" topLeftCell="A1">
      <selection activeCell="B21" sqref="B21"/>
    </sheetView>
  </sheetViews>
  <sheetFormatPr defaultColWidth="9.00390625" defaultRowHeight="12.75"/>
  <cols>
    <col min="1" max="1" width="4.625" style="30" customWidth="1"/>
    <col min="2" max="2" width="20.625" style="30" customWidth="1"/>
    <col min="3" max="3" width="5.125" style="31" customWidth="1"/>
    <col min="4" max="8" width="5.125" style="30" customWidth="1"/>
    <col min="9" max="9" width="5.125" style="31" customWidth="1"/>
    <col min="10" max="10" width="5.125" style="20" customWidth="1"/>
    <col min="11" max="14" width="5.125" style="30" customWidth="1"/>
    <col min="15" max="15" width="5.125" style="31" customWidth="1"/>
    <col min="16" max="20" width="5.125" style="30" customWidth="1"/>
    <col min="21" max="21" width="5.125" style="31" customWidth="1"/>
    <col min="22" max="26" width="5.125" style="30" customWidth="1"/>
    <col min="27" max="27" width="5.125" style="31" customWidth="1"/>
    <col min="28" max="32" width="5.125" style="30" customWidth="1"/>
    <col min="33" max="33" width="5.125" style="31" customWidth="1"/>
    <col min="34" max="38" width="5.125" style="30" customWidth="1"/>
  </cols>
  <sheetData>
    <row r="1" spans="1:38" s="12" customFormat="1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65" t="s">
        <v>154</v>
      </c>
      <c r="AE1" s="65"/>
      <c r="AF1" s="65"/>
      <c r="AG1" s="65"/>
      <c r="AH1" s="65"/>
      <c r="AI1" s="65"/>
      <c r="AJ1" s="65"/>
      <c r="AK1" s="65"/>
      <c r="AL1" s="20"/>
    </row>
    <row r="2" spans="1:38" s="12" customFormat="1" ht="19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65" t="s">
        <v>155</v>
      </c>
      <c r="AE2" s="65"/>
      <c r="AF2" s="65"/>
      <c r="AG2" s="65"/>
      <c r="AH2" s="65"/>
      <c r="AI2" s="65"/>
      <c r="AJ2" s="65"/>
      <c r="AK2" s="65"/>
      <c r="AL2" s="20"/>
    </row>
    <row r="3" spans="1:38" s="12" customFormat="1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65" t="s">
        <v>156</v>
      </c>
      <c r="AE3" s="65"/>
      <c r="AF3" s="65"/>
      <c r="AG3" s="65"/>
      <c r="AH3" s="65"/>
      <c r="AI3" s="65"/>
      <c r="AJ3" s="65"/>
      <c r="AK3" s="65"/>
      <c r="AL3" s="20"/>
    </row>
    <row r="4" spans="1:38" s="12" customFormat="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s="16" customFormat="1" ht="18.75">
      <c r="A5" s="66" t="s">
        <v>157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21"/>
    </row>
    <row r="6" spans="1:38" s="12" customFormat="1" ht="18.75">
      <c r="A6" s="66" t="s">
        <v>159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20"/>
    </row>
    <row r="7" spans="1:38" s="12" customFormat="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75" t="s">
        <v>98</v>
      </c>
      <c r="AF7" s="75"/>
      <c r="AG7" s="75"/>
      <c r="AH7" s="75"/>
      <c r="AI7" s="75"/>
      <c r="AJ7" s="75"/>
      <c r="AK7" s="75"/>
      <c r="AL7" s="20"/>
    </row>
    <row r="8" spans="1:38" s="9" customFormat="1" ht="15.75" customHeight="1">
      <c r="A8" s="70" t="s">
        <v>3</v>
      </c>
      <c r="B8" s="70" t="s">
        <v>4</v>
      </c>
      <c r="C8" s="78" t="s">
        <v>100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  <c r="AG8" s="82" t="s">
        <v>101</v>
      </c>
      <c r="AH8" s="82"/>
      <c r="AI8" s="82"/>
      <c r="AJ8" s="82"/>
      <c r="AK8" s="82"/>
      <c r="AL8" s="79"/>
    </row>
    <row r="9" spans="1:38" s="10" customFormat="1" ht="18" customHeight="1">
      <c r="A9" s="76"/>
      <c r="B9" s="70"/>
      <c r="C9" s="83" t="s">
        <v>5</v>
      </c>
      <c r="D9" s="84"/>
      <c r="E9" s="84"/>
      <c r="F9" s="84"/>
      <c r="G9" s="84"/>
      <c r="H9" s="85"/>
      <c r="I9" s="83" t="s">
        <v>6</v>
      </c>
      <c r="J9" s="84"/>
      <c r="K9" s="84"/>
      <c r="L9" s="84"/>
      <c r="M9" s="84"/>
      <c r="N9" s="85"/>
      <c r="O9" s="83" t="s">
        <v>7</v>
      </c>
      <c r="P9" s="83"/>
      <c r="Q9" s="83"/>
      <c r="R9" s="83"/>
      <c r="S9" s="86"/>
      <c r="T9" s="85"/>
      <c r="U9" s="83" t="s">
        <v>96</v>
      </c>
      <c r="V9" s="83"/>
      <c r="W9" s="83"/>
      <c r="X9" s="83"/>
      <c r="Y9" s="86"/>
      <c r="Z9" s="85"/>
      <c r="AA9" s="80" t="s">
        <v>97</v>
      </c>
      <c r="AB9" s="80"/>
      <c r="AC9" s="80"/>
      <c r="AD9" s="80"/>
      <c r="AE9" s="81"/>
      <c r="AF9" s="79"/>
      <c r="AG9" s="82"/>
      <c r="AH9" s="82"/>
      <c r="AI9" s="82"/>
      <c r="AJ9" s="82"/>
      <c r="AK9" s="82"/>
      <c r="AL9" s="79"/>
    </row>
    <row r="10" spans="1:38" s="9" customFormat="1" ht="16.5" customHeight="1">
      <c r="A10" s="76"/>
      <c r="B10" s="70"/>
      <c r="C10" s="69" t="s">
        <v>0</v>
      </c>
      <c r="D10" s="71" t="s">
        <v>2</v>
      </c>
      <c r="E10" s="70" t="s">
        <v>1</v>
      </c>
      <c r="F10" s="70"/>
      <c r="G10" s="71" t="s">
        <v>113</v>
      </c>
      <c r="H10" s="87" t="s">
        <v>116</v>
      </c>
      <c r="I10" s="69" t="s">
        <v>0</v>
      </c>
      <c r="J10" s="77" t="s">
        <v>2</v>
      </c>
      <c r="K10" s="70" t="s">
        <v>1</v>
      </c>
      <c r="L10" s="70"/>
      <c r="M10" s="71" t="s">
        <v>113</v>
      </c>
      <c r="N10" s="87" t="s">
        <v>116</v>
      </c>
      <c r="O10" s="69" t="s">
        <v>0</v>
      </c>
      <c r="P10" s="71" t="s">
        <v>2</v>
      </c>
      <c r="Q10" s="70" t="s">
        <v>1</v>
      </c>
      <c r="R10" s="70"/>
      <c r="S10" s="71" t="s">
        <v>113</v>
      </c>
      <c r="T10" s="87" t="s">
        <v>116</v>
      </c>
      <c r="U10" s="69" t="s">
        <v>0</v>
      </c>
      <c r="V10" s="71" t="s">
        <v>2</v>
      </c>
      <c r="W10" s="70" t="s">
        <v>1</v>
      </c>
      <c r="X10" s="70"/>
      <c r="Y10" s="71" t="s">
        <v>113</v>
      </c>
      <c r="Z10" s="87" t="s">
        <v>116</v>
      </c>
      <c r="AA10" s="69" t="s">
        <v>0</v>
      </c>
      <c r="AB10" s="71" t="s">
        <v>2</v>
      </c>
      <c r="AC10" s="70" t="s">
        <v>1</v>
      </c>
      <c r="AD10" s="70"/>
      <c r="AE10" s="71" t="s">
        <v>113</v>
      </c>
      <c r="AF10" s="87" t="s">
        <v>116</v>
      </c>
      <c r="AG10" s="69" t="s">
        <v>0</v>
      </c>
      <c r="AH10" s="71" t="s">
        <v>2</v>
      </c>
      <c r="AI10" s="70" t="s">
        <v>1</v>
      </c>
      <c r="AJ10" s="70"/>
      <c r="AK10" s="71" t="s">
        <v>113</v>
      </c>
      <c r="AL10" s="87" t="s">
        <v>116</v>
      </c>
    </row>
    <row r="11" spans="1:38" s="9" customFormat="1" ht="34.5" customHeight="1">
      <c r="A11" s="76"/>
      <c r="B11" s="70"/>
      <c r="C11" s="69"/>
      <c r="D11" s="71"/>
      <c r="E11" s="1" t="s">
        <v>43</v>
      </c>
      <c r="F11" s="1" t="s">
        <v>8</v>
      </c>
      <c r="G11" s="71"/>
      <c r="H11" s="88"/>
      <c r="I11" s="69"/>
      <c r="J11" s="77"/>
      <c r="K11" s="1" t="s">
        <v>43</v>
      </c>
      <c r="L11" s="1" t="s">
        <v>8</v>
      </c>
      <c r="M11" s="71"/>
      <c r="N11" s="88"/>
      <c r="O11" s="69"/>
      <c r="P11" s="71"/>
      <c r="Q11" s="1" t="s">
        <v>43</v>
      </c>
      <c r="R11" s="1" t="s">
        <v>8</v>
      </c>
      <c r="S11" s="71"/>
      <c r="T11" s="88"/>
      <c r="U11" s="69"/>
      <c r="V11" s="71"/>
      <c r="W11" s="1" t="s">
        <v>43</v>
      </c>
      <c r="X11" s="1" t="s">
        <v>8</v>
      </c>
      <c r="Y11" s="71"/>
      <c r="Z11" s="88"/>
      <c r="AA11" s="69"/>
      <c r="AB11" s="71"/>
      <c r="AC11" s="1" t="s">
        <v>43</v>
      </c>
      <c r="AD11" s="1" t="s">
        <v>8</v>
      </c>
      <c r="AE11" s="71"/>
      <c r="AF11" s="88"/>
      <c r="AG11" s="69"/>
      <c r="AH11" s="71"/>
      <c r="AI11" s="1" t="s">
        <v>43</v>
      </c>
      <c r="AJ11" s="1" t="s">
        <v>8</v>
      </c>
      <c r="AK11" s="71"/>
      <c r="AL11" s="88"/>
    </row>
    <row r="12" spans="1:38" s="4" customFormat="1" ht="62.25" customHeight="1">
      <c r="A12" s="39">
        <v>1</v>
      </c>
      <c r="B12" s="40" t="s">
        <v>102</v>
      </c>
      <c r="C12" s="33">
        <f aca="true" t="shared" si="0" ref="C12:C25">D12+E12+F12+G12+H12</f>
        <v>146.83</v>
      </c>
      <c r="D12" s="33">
        <f>D13+D14+D15</f>
        <v>145.28</v>
      </c>
      <c r="E12" s="33">
        <f>E13+E14+E15</f>
        <v>0</v>
      </c>
      <c r="F12" s="33">
        <f>F13+F14+F15</f>
        <v>1</v>
      </c>
      <c r="G12" s="33">
        <f>G13+G14+G15</f>
        <v>0.55</v>
      </c>
      <c r="H12" s="33">
        <f>H13+H14+H15</f>
        <v>0</v>
      </c>
      <c r="I12" s="33">
        <f>J12+K12+L12+M12</f>
        <v>542.715</v>
      </c>
      <c r="J12" s="33">
        <f>J13+J14+J15</f>
        <v>540.065</v>
      </c>
      <c r="K12" s="33">
        <f>K13+K14+K15</f>
        <v>0</v>
      </c>
      <c r="L12" s="33">
        <f>L13+L14+L15</f>
        <v>2</v>
      </c>
      <c r="M12" s="33">
        <f>M13+M14+M15</f>
        <v>0.65</v>
      </c>
      <c r="N12" s="33">
        <f>N13+N14+N15</f>
        <v>0</v>
      </c>
      <c r="O12" s="33">
        <f>P12+Q12+R12+S12</f>
        <v>543.3</v>
      </c>
      <c r="P12" s="33">
        <f>P13+P14+P15</f>
        <v>540.65</v>
      </c>
      <c r="Q12" s="33">
        <f>Q13+Q14+Q15</f>
        <v>0</v>
      </c>
      <c r="R12" s="33">
        <f>R13+R14+R15</f>
        <v>2</v>
      </c>
      <c r="S12" s="33">
        <f>S13+S14+S15</f>
        <v>0.65</v>
      </c>
      <c r="T12" s="33">
        <f>T13+T14+T15</f>
        <v>0</v>
      </c>
      <c r="U12" s="33">
        <f>V12+W12+X12+Y12</f>
        <v>688.124</v>
      </c>
      <c r="V12" s="33">
        <f>V13+V14+V15</f>
        <v>685.774</v>
      </c>
      <c r="W12" s="33">
        <f>W13+W14+W15</f>
        <v>0.2</v>
      </c>
      <c r="X12" s="33">
        <f>X13+X14+X15</f>
        <v>1.5</v>
      </c>
      <c r="Y12" s="33">
        <f>Y13+Y14+Y15</f>
        <v>0.65</v>
      </c>
      <c r="Z12" s="33">
        <f>Z13+Z14+Z15</f>
        <v>0</v>
      </c>
      <c r="AA12" s="33">
        <f>AB12+AC12+AD12+AE12</f>
        <v>812.841</v>
      </c>
      <c r="AB12" s="33">
        <f>AB13+AB14+AB15</f>
        <v>810.691</v>
      </c>
      <c r="AC12" s="33">
        <f>AC13+AC14+AC15</f>
        <v>0</v>
      </c>
      <c r="AD12" s="33">
        <f>AD13+AD14+AD15</f>
        <v>1.5</v>
      </c>
      <c r="AE12" s="33">
        <f>AE13+AE14+AE15</f>
        <v>0.65</v>
      </c>
      <c r="AF12" s="33">
        <f>AF13+AF14+AF15</f>
        <v>0</v>
      </c>
      <c r="AG12" s="33">
        <f>AH12+AI12+AJ12+AK12</f>
        <v>2733.81</v>
      </c>
      <c r="AH12" s="33">
        <f aca="true" t="shared" si="1" ref="AH12:AH22">D12+J12+P12+V12+AB12</f>
        <v>2722.46</v>
      </c>
      <c r="AI12" s="33">
        <f aca="true" t="shared" si="2" ref="AI12:AI22">E12+K12+Q12+W12+AC12</f>
        <v>0.2</v>
      </c>
      <c r="AJ12" s="33">
        <f aca="true" t="shared" si="3" ref="AJ12:AJ22">F12+L12+R12+X12+AD12</f>
        <v>8</v>
      </c>
      <c r="AK12" s="33">
        <f aca="true" t="shared" si="4" ref="AK12:AK22">G12+M12+S12+Y12+AE12</f>
        <v>3.15</v>
      </c>
      <c r="AL12" s="33">
        <f aca="true" t="shared" si="5" ref="AL12:AL22">H12+N12+T12+Z12+AF12</f>
        <v>0</v>
      </c>
    </row>
    <row r="13" spans="1:38" s="6" customFormat="1" ht="93" customHeight="1">
      <c r="A13" s="34" t="s">
        <v>103</v>
      </c>
      <c r="B13" s="18" t="s">
        <v>152</v>
      </c>
      <c r="C13" s="15">
        <f t="shared" si="0"/>
        <v>146.83</v>
      </c>
      <c r="D13" s="5">
        <v>145.28</v>
      </c>
      <c r="E13" s="5"/>
      <c r="F13" s="5">
        <v>1</v>
      </c>
      <c r="G13" s="5">
        <v>0.55</v>
      </c>
      <c r="H13" s="5"/>
      <c r="I13" s="15">
        <f aca="true" t="shared" si="6" ref="I13:I25">J13+K13+L13+M13+N13</f>
        <v>0</v>
      </c>
      <c r="J13" s="5"/>
      <c r="K13" s="5"/>
      <c r="L13" s="5"/>
      <c r="M13" s="5"/>
      <c r="N13" s="5"/>
      <c r="O13" s="15">
        <f aca="true" t="shared" si="7" ref="O13:O25">P13+Q13+R13+S13+T13</f>
        <v>0</v>
      </c>
      <c r="P13" s="5"/>
      <c r="Q13" s="5"/>
      <c r="R13" s="5"/>
      <c r="S13" s="5"/>
      <c r="T13" s="5"/>
      <c r="U13" s="15">
        <f aca="true" t="shared" si="8" ref="U13:U25">V13+W13+X13+Y13+Z13</f>
        <v>0</v>
      </c>
      <c r="V13" s="5"/>
      <c r="W13" s="5"/>
      <c r="X13" s="5"/>
      <c r="Y13" s="5"/>
      <c r="Z13" s="5"/>
      <c r="AA13" s="15">
        <f aca="true" t="shared" si="9" ref="AA13:AA25">AB13+AC13+AD13+AE13+AF13</f>
        <v>0</v>
      </c>
      <c r="AB13" s="5"/>
      <c r="AC13" s="5"/>
      <c r="AD13" s="5"/>
      <c r="AE13" s="5"/>
      <c r="AF13" s="5"/>
      <c r="AG13" s="15">
        <f aca="true" t="shared" si="10" ref="AG13:AG28">AH13+AI13+AJ13+AK13+AL13</f>
        <v>146.83</v>
      </c>
      <c r="AH13" s="5">
        <f t="shared" si="1"/>
        <v>145.28</v>
      </c>
      <c r="AI13" s="5">
        <f t="shared" si="2"/>
        <v>0</v>
      </c>
      <c r="AJ13" s="5">
        <f t="shared" si="3"/>
        <v>1</v>
      </c>
      <c r="AK13" s="5">
        <f t="shared" si="4"/>
        <v>0.55</v>
      </c>
      <c r="AL13" s="5">
        <f t="shared" si="5"/>
        <v>0</v>
      </c>
    </row>
    <row r="14" spans="1:38" s="6" customFormat="1" ht="84" customHeight="1">
      <c r="A14" s="34" t="s">
        <v>104</v>
      </c>
      <c r="B14" s="18" t="s">
        <v>153</v>
      </c>
      <c r="C14" s="15">
        <f t="shared" si="0"/>
        <v>0</v>
      </c>
      <c r="D14" s="5"/>
      <c r="E14" s="5"/>
      <c r="F14" s="5"/>
      <c r="G14" s="5"/>
      <c r="H14" s="5"/>
      <c r="I14" s="15">
        <f t="shared" si="6"/>
        <v>0</v>
      </c>
      <c r="J14" s="5"/>
      <c r="K14" s="5"/>
      <c r="L14" s="5"/>
      <c r="M14" s="5"/>
      <c r="N14" s="5"/>
      <c r="O14" s="15">
        <f t="shared" si="7"/>
        <v>0</v>
      </c>
      <c r="P14" s="5"/>
      <c r="Q14" s="5"/>
      <c r="R14" s="5"/>
      <c r="S14" s="5"/>
      <c r="T14" s="5"/>
      <c r="U14" s="15">
        <f t="shared" si="8"/>
        <v>345.7</v>
      </c>
      <c r="V14" s="5">
        <v>345</v>
      </c>
      <c r="W14" s="5">
        <v>0.2</v>
      </c>
      <c r="X14" s="5">
        <v>0.5</v>
      </c>
      <c r="Y14" s="5"/>
      <c r="Z14" s="5"/>
      <c r="AA14" s="15">
        <f t="shared" si="9"/>
        <v>470.418</v>
      </c>
      <c r="AB14" s="5">
        <v>469.918</v>
      </c>
      <c r="AC14" s="5"/>
      <c r="AD14" s="5">
        <v>0.5</v>
      </c>
      <c r="AE14" s="5"/>
      <c r="AF14" s="5"/>
      <c r="AG14" s="15">
        <f t="shared" si="10"/>
        <v>816.118</v>
      </c>
      <c r="AH14" s="5">
        <f t="shared" si="1"/>
        <v>814.918</v>
      </c>
      <c r="AI14" s="5">
        <f t="shared" si="2"/>
        <v>0.2</v>
      </c>
      <c r="AJ14" s="5">
        <f t="shared" si="3"/>
        <v>1</v>
      </c>
      <c r="AK14" s="5">
        <f t="shared" si="4"/>
        <v>0</v>
      </c>
      <c r="AL14" s="5">
        <f t="shared" si="5"/>
        <v>0</v>
      </c>
    </row>
    <row r="15" spans="1:38" s="6" customFormat="1" ht="127.5" customHeight="1">
      <c r="A15" s="34" t="s">
        <v>105</v>
      </c>
      <c r="B15" s="18" t="s">
        <v>74</v>
      </c>
      <c r="C15" s="15">
        <f t="shared" si="0"/>
        <v>0</v>
      </c>
      <c r="D15" s="5"/>
      <c r="E15" s="5"/>
      <c r="F15" s="5"/>
      <c r="G15" s="5"/>
      <c r="H15" s="5"/>
      <c r="I15" s="15">
        <f t="shared" si="6"/>
        <v>542.715</v>
      </c>
      <c r="J15" s="5">
        <v>540.065</v>
      </c>
      <c r="K15" s="5"/>
      <c r="L15" s="5">
        <v>2</v>
      </c>
      <c r="M15" s="5">
        <v>0.65</v>
      </c>
      <c r="N15" s="5"/>
      <c r="O15" s="15">
        <f t="shared" si="7"/>
        <v>543.3</v>
      </c>
      <c r="P15" s="5">
        <v>540.65</v>
      </c>
      <c r="Q15" s="5"/>
      <c r="R15" s="5">
        <v>2</v>
      </c>
      <c r="S15" s="5">
        <v>0.65</v>
      </c>
      <c r="T15" s="5"/>
      <c r="U15" s="15">
        <f t="shared" si="8"/>
        <v>342.424</v>
      </c>
      <c r="V15" s="5">
        <v>340.774</v>
      </c>
      <c r="W15" s="5"/>
      <c r="X15" s="5">
        <v>1</v>
      </c>
      <c r="Y15" s="5">
        <v>0.65</v>
      </c>
      <c r="Z15" s="5"/>
      <c r="AA15" s="15">
        <f t="shared" si="9"/>
        <v>342.423</v>
      </c>
      <c r="AB15" s="5">
        <v>340.773</v>
      </c>
      <c r="AC15" s="5"/>
      <c r="AD15" s="5">
        <v>1</v>
      </c>
      <c r="AE15" s="5">
        <v>0.65</v>
      </c>
      <c r="AF15" s="5"/>
      <c r="AG15" s="15">
        <f t="shared" si="10"/>
        <v>1770.862</v>
      </c>
      <c r="AH15" s="5">
        <f t="shared" si="1"/>
        <v>1762.2620000000002</v>
      </c>
      <c r="AI15" s="5">
        <f t="shared" si="2"/>
        <v>0</v>
      </c>
      <c r="AJ15" s="5">
        <f t="shared" si="3"/>
        <v>6</v>
      </c>
      <c r="AK15" s="5">
        <f t="shared" si="4"/>
        <v>2.6</v>
      </c>
      <c r="AL15" s="5">
        <f t="shared" si="5"/>
        <v>0</v>
      </c>
    </row>
    <row r="16" spans="1:38" s="4" customFormat="1" ht="57" customHeight="1">
      <c r="A16" s="39">
        <v>2</v>
      </c>
      <c r="B16" s="40" t="s">
        <v>112</v>
      </c>
      <c r="C16" s="33">
        <f t="shared" si="0"/>
        <v>542.223</v>
      </c>
      <c r="D16" s="33">
        <f>D17+D18+D19+D20+D21+D22</f>
        <v>460.89</v>
      </c>
      <c r="E16" s="33">
        <f>E17+E18+E19+E20+E21+E22</f>
        <v>0</v>
      </c>
      <c r="F16" s="33">
        <f>F17+F18+F19+F20+F21+F22</f>
        <v>50</v>
      </c>
      <c r="G16" s="33">
        <f>G17+G18+G19+G20+G21+G22</f>
        <v>31.333</v>
      </c>
      <c r="H16" s="33">
        <f>H17+H18+H19+H20+H21+H22</f>
        <v>0</v>
      </c>
      <c r="I16" s="33">
        <f t="shared" si="6"/>
        <v>542.223</v>
      </c>
      <c r="J16" s="33">
        <f>J17+J18+J19+J20+J21+J22</f>
        <v>460.89</v>
      </c>
      <c r="K16" s="33">
        <f>K17+K18+K19+K20+K21+K22</f>
        <v>0</v>
      </c>
      <c r="L16" s="33">
        <f>L17+L18+L19+L20+L21+L22</f>
        <v>50</v>
      </c>
      <c r="M16" s="33">
        <f>M17+M18+M19+M20+M21+M22</f>
        <v>31.333</v>
      </c>
      <c r="N16" s="33">
        <f>N17+N18+N19+N20+N21+N22</f>
        <v>0</v>
      </c>
      <c r="O16" s="33">
        <f t="shared" si="7"/>
        <v>542.2239999999999</v>
      </c>
      <c r="P16" s="33">
        <f>P17+P18+P19+P20+P21+P22</f>
        <v>460.89</v>
      </c>
      <c r="Q16" s="33">
        <f>Q17+Q18+Q19+Q20+Q21+Q22</f>
        <v>0</v>
      </c>
      <c r="R16" s="33">
        <f>R17+R18+R19+R20+R21+R22</f>
        <v>50</v>
      </c>
      <c r="S16" s="33">
        <f>S17+S18+S19+S20+S21+S22</f>
        <v>31.334</v>
      </c>
      <c r="T16" s="33">
        <f>T17+T18+T19+T20+T21+T22</f>
        <v>0</v>
      </c>
      <c r="U16" s="33">
        <f t="shared" si="8"/>
        <v>542.223</v>
      </c>
      <c r="V16" s="33">
        <f>V17+V18+V19+V20+V21+V22</f>
        <v>460.89</v>
      </c>
      <c r="W16" s="33">
        <f>W17+W18+W19+W20+W21+W22</f>
        <v>0</v>
      </c>
      <c r="X16" s="33">
        <f>X17+X18+X19+X20+X21+X22</f>
        <v>50</v>
      </c>
      <c r="Y16" s="33">
        <f>Y17+Y18+Y19+Y20+Y21+Y22</f>
        <v>31.333</v>
      </c>
      <c r="Z16" s="33">
        <f>Z17+Z18+Z19+Z20+Z21+Z22</f>
        <v>0</v>
      </c>
      <c r="AA16" s="33">
        <f t="shared" si="9"/>
        <v>1342.224</v>
      </c>
      <c r="AB16" s="33">
        <f>AB17+AB18+AB19+AB20+AB21+AB22</f>
        <v>1140.8899999999999</v>
      </c>
      <c r="AC16" s="33">
        <f>AC17+AC18+AC19+AC20+AC21+AC22</f>
        <v>120</v>
      </c>
      <c r="AD16" s="33">
        <f>AD17+AD18+AD19+AD20+AD21+AD22</f>
        <v>50</v>
      </c>
      <c r="AE16" s="33">
        <f>AE17+AE18+AE19+AE20+AE21+AE22</f>
        <v>31.334</v>
      </c>
      <c r="AF16" s="33">
        <f>AF17+AF18+AF19+AF20+AF21+AF22</f>
        <v>0</v>
      </c>
      <c r="AG16" s="33">
        <f t="shared" si="10"/>
        <v>3511.1169999999997</v>
      </c>
      <c r="AH16" s="33">
        <f t="shared" si="1"/>
        <v>2984.45</v>
      </c>
      <c r="AI16" s="33">
        <f t="shared" si="2"/>
        <v>120</v>
      </c>
      <c r="AJ16" s="33">
        <f t="shared" si="3"/>
        <v>250</v>
      </c>
      <c r="AK16" s="33">
        <f t="shared" si="4"/>
        <v>156.667</v>
      </c>
      <c r="AL16" s="33">
        <f t="shared" si="5"/>
        <v>0</v>
      </c>
    </row>
    <row r="17" spans="1:38" s="6" customFormat="1" ht="147.75" customHeight="1">
      <c r="A17" s="34" t="s">
        <v>106</v>
      </c>
      <c r="B17" s="18" t="s">
        <v>89</v>
      </c>
      <c r="C17" s="15">
        <f t="shared" si="0"/>
        <v>542.223</v>
      </c>
      <c r="D17" s="5">
        <v>460.89</v>
      </c>
      <c r="E17" s="5"/>
      <c r="F17" s="5">
        <v>50</v>
      </c>
      <c r="G17" s="5">
        <v>31.333</v>
      </c>
      <c r="H17" s="5"/>
      <c r="I17" s="15">
        <f t="shared" si="6"/>
        <v>542.223</v>
      </c>
      <c r="J17" s="7">
        <v>460.89</v>
      </c>
      <c r="K17" s="5"/>
      <c r="L17" s="5">
        <v>50</v>
      </c>
      <c r="M17" s="5">
        <v>31.333</v>
      </c>
      <c r="N17" s="5"/>
      <c r="O17" s="15">
        <f t="shared" si="7"/>
        <v>542.2239999999999</v>
      </c>
      <c r="P17" s="5">
        <v>460.89</v>
      </c>
      <c r="Q17" s="5"/>
      <c r="R17" s="5">
        <v>50</v>
      </c>
      <c r="S17" s="5">
        <v>31.334</v>
      </c>
      <c r="T17" s="5"/>
      <c r="U17" s="15">
        <f t="shared" si="8"/>
        <v>542.223</v>
      </c>
      <c r="V17" s="5">
        <v>460.89</v>
      </c>
      <c r="W17" s="5"/>
      <c r="X17" s="5">
        <v>50</v>
      </c>
      <c r="Y17" s="5">
        <v>31.333</v>
      </c>
      <c r="Z17" s="5"/>
      <c r="AA17" s="15">
        <f t="shared" si="9"/>
        <v>542.2239999999999</v>
      </c>
      <c r="AB17" s="5">
        <v>460.89</v>
      </c>
      <c r="AC17" s="5"/>
      <c r="AD17" s="5">
        <v>50</v>
      </c>
      <c r="AE17" s="5">
        <v>31.334</v>
      </c>
      <c r="AF17" s="5"/>
      <c r="AG17" s="15">
        <f t="shared" si="10"/>
        <v>2711.1169999999997</v>
      </c>
      <c r="AH17" s="5">
        <f t="shared" si="1"/>
        <v>2304.45</v>
      </c>
      <c r="AI17" s="5">
        <f t="shared" si="2"/>
        <v>0</v>
      </c>
      <c r="AJ17" s="5">
        <f t="shared" si="3"/>
        <v>250</v>
      </c>
      <c r="AK17" s="5">
        <f t="shared" si="4"/>
        <v>156.667</v>
      </c>
      <c r="AL17" s="5">
        <f t="shared" si="5"/>
        <v>0</v>
      </c>
    </row>
    <row r="18" spans="1:38" s="8" customFormat="1" ht="197.25" customHeight="1">
      <c r="A18" s="37" t="s">
        <v>107</v>
      </c>
      <c r="B18" s="19" t="s">
        <v>40</v>
      </c>
      <c r="C18" s="15">
        <f t="shared" si="0"/>
        <v>0</v>
      </c>
      <c r="D18" s="5"/>
      <c r="E18" s="5"/>
      <c r="F18" s="5"/>
      <c r="G18" s="5"/>
      <c r="H18" s="7"/>
      <c r="I18" s="15">
        <f t="shared" si="6"/>
        <v>0</v>
      </c>
      <c r="J18" s="7"/>
      <c r="K18" s="5"/>
      <c r="L18" s="5"/>
      <c r="M18" s="5"/>
      <c r="N18" s="7"/>
      <c r="O18" s="15">
        <f t="shared" si="7"/>
        <v>0</v>
      </c>
      <c r="P18" s="7"/>
      <c r="Q18" s="7"/>
      <c r="R18" s="7"/>
      <c r="S18" s="7"/>
      <c r="T18" s="7"/>
      <c r="U18" s="15">
        <f t="shared" si="8"/>
        <v>0</v>
      </c>
      <c r="V18" s="7"/>
      <c r="W18" s="7"/>
      <c r="X18" s="7"/>
      <c r="Y18" s="7"/>
      <c r="Z18" s="7"/>
      <c r="AA18" s="15">
        <f t="shared" si="9"/>
        <v>800</v>
      </c>
      <c r="AB18" s="5">
        <v>680</v>
      </c>
      <c r="AC18" s="5">
        <v>120</v>
      </c>
      <c r="AD18" s="5"/>
      <c r="AE18" s="5"/>
      <c r="AF18" s="7"/>
      <c r="AG18" s="15">
        <f t="shared" si="10"/>
        <v>800</v>
      </c>
      <c r="AH18" s="7">
        <f t="shared" si="1"/>
        <v>680</v>
      </c>
      <c r="AI18" s="7">
        <f t="shared" si="2"/>
        <v>120</v>
      </c>
      <c r="AJ18" s="7">
        <f t="shared" si="3"/>
        <v>0</v>
      </c>
      <c r="AK18" s="7">
        <f t="shared" si="4"/>
        <v>0</v>
      </c>
      <c r="AL18" s="5">
        <f t="shared" si="5"/>
        <v>0</v>
      </c>
    </row>
    <row r="19" spans="1:38" s="6" customFormat="1" ht="39" customHeight="1">
      <c r="A19" s="34" t="s">
        <v>108</v>
      </c>
      <c r="B19" s="18"/>
      <c r="C19" s="15">
        <f t="shared" si="0"/>
        <v>0</v>
      </c>
      <c r="D19" s="5"/>
      <c r="E19" s="5"/>
      <c r="F19" s="5"/>
      <c r="G19" s="5"/>
      <c r="H19" s="5"/>
      <c r="I19" s="15">
        <f t="shared" si="6"/>
        <v>0</v>
      </c>
      <c r="J19" s="7"/>
      <c r="K19" s="5"/>
      <c r="L19" s="5"/>
      <c r="M19" s="5"/>
      <c r="N19" s="5"/>
      <c r="O19" s="15">
        <f t="shared" si="7"/>
        <v>0</v>
      </c>
      <c r="P19" s="5"/>
      <c r="Q19" s="5"/>
      <c r="R19" s="5"/>
      <c r="S19" s="5"/>
      <c r="T19" s="5"/>
      <c r="U19" s="15">
        <f t="shared" si="8"/>
        <v>0</v>
      </c>
      <c r="V19" s="5"/>
      <c r="W19" s="5"/>
      <c r="X19" s="5"/>
      <c r="Y19" s="5"/>
      <c r="Z19" s="5"/>
      <c r="AA19" s="15">
        <f t="shared" si="9"/>
        <v>0</v>
      </c>
      <c r="AB19" s="5"/>
      <c r="AC19" s="5"/>
      <c r="AD19" s="5"/>
      <c r="AE19" s="5"/>
      <c r="AF19" s="5"/>
      <c r="AG19" s="15">
        <f t="shared" si="10"/>
        <v>0</v>
      </c>
      <c r="AH19" s="5">
        <f t="shared" si="1"/>
        <v>0</v>
      </c>
      <c r="AI19" s="5">
        <f t="shared" si="2"/>
        <v>0</v>
      </c>
      <c r="AJ19" s="5">
        <f t="shared" si="3"/>
        <v>0</v>
      </c>
      <c r="AK19" s="5">
        <f t="shared" si="4"/>
        <v>0</v>
      </c>
      <c r="AL19" s="5">
        <f t="shared" si="5"/>
        <v>0</v>
      </c>
    </row>
    <row r="20" spans="1:38" s="6" customFormat="1" ht="38.25" customHeight="1">
      <c r="A20" s="34" t="s">
        <v>109</v>
      </c>
      <c r="B20" s="35"/>
      <c r="C20" s="15">
        <f t="shared" si="0"/>
        <v>0</v>
      </c>
      <c r="D20" s="5"/>
      <c r="E20" s="5"/>
      <c r="F20" s="5"/>
      <c r="G20" s="5"/>
      <c r="H20" s="5"/>
      <c r="I20" s="15">
        <f t="shared" si="6"/>
        <v>0</v>
      </c>
      <c r="J20" s="7"/>
      <c r="K20" s="5"/>
      <c r="L20" s="5"/>
      <c r="M20" s="5"/>
      <c r="N20" s="5"/>
      <c r="O20" s="15">
        <f t="shared" si="7"/>
        <v>0</v>
      </c>
      <c r="P20" s="5"/>
      <c r="Q20" s="5"/>
      <c r="R20" s="5"/>
      <c r="S20" s="5"/>
      <c r="T20" s="5"/>
      <c r="U20" s="15">
        <f t="shared" si="8"/>
        <v>0</v>
      </c>
      <c r="V20" s="5"/>
      <c r="W20" s="5"/>
      <c r="X20" s="5"/>
      <c r="Y20" s="5"/>
      <c r="Z20" s="5"/>
      <c r="AA20" s="15">
        <f t="shared" si="9"/>
        <v>0</v>
      </c>
      <c r="AB20" s="5"/>
      <c r="AC20" s="5"/>
      <c r="AD20" s="5"/>
      <c r="AE20" s="5"/>
      <c r="AF20" s="5"/>
      <c r="AG20" s="15">
        <f t="shared" si="10"/>
        <v>0</v>
      </c>
      <c r="AH20" s="5">
        <f t="shared" si="1"/>
        <v>0</v>
      </c>
      <c r="AI20" s="5">
        <f t="shared" si="2"/>
        <v>0</v>
      </c>
      <c r="AJ20" s="5">
        <f t="shared" si="3"/>
        <v>0</v>
      </c>
      <c r="AK20" s="5">
        <f t="shared" si="4"/>
        <v>0</v>
      </c>
      <c r="AL20" s="5">
        <f t="shared" si="5"/>
        <v>0</v>
      </c>
    </row>
    <row r="21" spans="1:38" s="6" customFormat="1" ht="38.25" customHeight="1">
      <c r="A21" s="34" t="s">
        <v>110</v>
      </c>
      <c r="B21" s="35"/>
      <c r="C21" s="15">
        <f t="shared" si="0"/>
        <v>0</v>
      </c>
      <c r="D21" s="5"/>
      <c r="E21" s="5"/>
      <c r="F21" s="5"/>
      <c r="G21" s="5"/>
      <c r="H21" s="5"/>
      <c r="I21" s="15">
        <f t="shared" si="6"/>
        <v>0</v>
      </c>
      <c r="J21" s="7"/>
      <c r="K21" s="5"/>
      <c r="L21" s="5"/>
      <c r="M21" s="5"/>
      <c r="N21" s="5"/>
      <c r="O21" s="15">
        <f t="shared" si="7"/>
        <v>0</v>
      </c>
      <c r="P21" s="5"/>
      <c r="Q21" s="5"/>
      <c r="R21" s="5"/>
      <c r="S21" s="5"/>
      <c r="T21" s="5"/>
      <c r="U21" s="15">
        <f t="shared" si="8"/>
        <v>0</v>
      </c>
      <c r="V21" s="5"/>
      <c r="W21" s="5"/>
      <c r="X21" s="7"/>
      <c r="Y21" s="5"/>
      <c r="Z21" s="5"/>
      <c r="AA21" s="15">
        <f t="shared" si="9"/>
        <v>0</v>
      </c>
      <c r="AB21" s="5"/>
      <c r="AC21" s="5"/>
      <c r="AD21" s="7"/>
      <c r="AE21" s="5"/>
      <c r="AF21" s="5"/>
      <c r="AG21" s="15">
        <f t="shared" si="10"/>
        <v>0</v>
      </c>
      <c r="AH21" s="5">
        <f t="shared" si="1"/>
        <v>0</v>
      </c>
      <c r="AI21" s="5">
        <f t="shared" si="2"/>
        <v>0</v>
      </c>
      <c r="AJ21" s="5">
        <f t="shared" si="3"/>
        <v>0</v>
      </c>
      <c r="AK21" s="5">
        <f t="shared" si="4"/>
        <v>0</v>
      </c>
      <c r="AL21" s="5">
        <f t="shared" si="5"/>
        <v>0</v>
      </c>
    </row>
    <row r="22" spans="1:38" s="6" customFormat="1" ht="38.25" customHeight="1">
      <c r="A22" s="34" t="s">
        <v>111</v>
      </c>
      <c r="B22" s="35"/>
      <c r="C22" s="15">
        <f t="shared" si="0"/>
        <v>0</v>
      </c>
      <c r="D22" s="5"/>
      <c r="E22" s="5"/>
      <c r="F22" s="5"/>
      <c r="G22" s="5"/>
      <c r="H22" s="5"/>
      <c r="I22" s="15">
        <f t="shared" si="6"/>
        <v>0</v>
      </c>
      <c r="J22" s="7"/>
      <c r="K22" s="5"/>
      <c r="L22" s="5"/>
      <c r="M22" s="5"/>
      <c r="N22" s="5"/>
      <c r="O22" s="15">
        <f t="shared" si="7"/>
        <v>0</v>
      </c>
      <c r="P22" s="5"/>
      <c r="Q22" s="5"/>
      <c r="R22" s="5"/>
      <c r="S22" s="5"/>
      <c r="T22" s="5"/>
      <c r="U22" s="15">
        <f t="shared" si="8"/>
        <v>0</v>
      </c>
      <c r="V22" s="5"/>
      <c r="W22" s="5"/>
      <c r="X22" s="5"/>
      <c r="Y22" s="5"/>
      <c r="Z22" s="5"/>
      <c r="AA22" s="15">
        <f t="shared" si="9"/>
        <v>0</v>
      </c>
      <c r="AB22" s="5"/>
      <c r="AC22" s="5"/>
      <c r="AD22" s="7"/>
      <c r="AE22" s="5"/>
      <c r="AF22" s="5"/>
      <c r="AG22" s="15">
        <f t="shared" si="10"/>
        <v>0</v>
      </c>
      <c r="AH22" s="5">
        <f t="shared" si="1"/>
        <v>0</v>
      </c>
      <c r="AI22" s="5">
        <f t="shared" si="2"/>
        <v>0</v>
      </c>
      <c r="AJ22" s="5">
        <f t="shared" si="3"/>
        <v>0</v>
      </c>
      <c r="AK22" s="5">
        <f t="shared" si="4"/>
        <v>0</v>
      </c>
      <c r="AL22" s="5">
        <f t="shared" si="5"/>
        <v>0</v>
      </c>
    </row>
    <row r="23" spans="1:38" s="4" customFormat="1" ht="70.5" customHeight="1">
      <c r="A23" s="39">
        <v>3</v>
      </c>
      <c r="B23" s="40" t="s">
        <v>114</v>
      </c>
      <c r="C23" s="33">
        <f t="shared" si="0"/>
        <v>0</v>
      </c>
      <c r="D23" s="33">
        <f>D24+D25+D26+D27+D28</f>
        <v>0</v>
      </c>
      <c r="E23" s="33">
        <f>E24+E25+E26+E27+E28</f>
        <v>0</v>
      </c>
      <c r="F23" s="33">
        <f>F24+F25+F26+F27+F28</f>
        <v>0</v>
      </c>
      <c r="G23" s="33">
        <f>G24+G25+G26+G27+G28</f>
        <v>0</v>
      </c>
      <c r="H23" s="33">
        <f>H24+H25+H26+H27+H28</f>
        <v>0</v>
      </c>
      <c r="I23" s="33">
        <f t="shared" si="6"/>
        <v>704.3499999999999</v>
      </c>
      <c r="J23" s="33">
        <f>J24+J25+J26+J27+J28</f>
        <v>130</v>
      </c>
      <c r="K23" s="33">
        <f>K24+K25+K26+K27+K28</f>
        <v>20</v>
      </c>
      <c r="L23" s="33">
        <f>L24+L25+L26+L27+L28</f>
        <v>287.175</v>
      </c>
      <c r="M23" s="33">
        <f>M24+M25+M26+M27+M28</f>
        <v>250</v>
      </c>
      <c r="N23" s="33">
        <f>N24+N25+N26+N27+N28</f>
        <v>17.175</v>
      </c>
      <c r="O23" s="33">
        <f t="shared" si="7"/>
        <v>420</v>
      </c>
      <c r="P23" s="33">
        <f>P24+P25+P26+P27+P28</f>
        <v>130</v>
      </c>
      <c r="Q23" s="33">
        <f>Q24+Q25+Q26+Q27+Q28</f>
        <v>20</v>
      </c>
      <c r="R23" s="33">
        <f>R24+R25+R26+R27+R28</f>
        <v>220</v>
      </c>
      <c r="S23" s="33">
        <f>S24+S25+S26+S27+S28</f>
        <v>50</v>
      </c>
      <c r="T23" s="33">
        <f>T24+T25+T26+T27+T28</f>
        <v>0</v>
      </c>
      <c r="U23" s="33">
        <f t="shared" si="8"/>
        <v>1719.35</v>
      </c>
      <c r="V23" s="33">
        <f>V24+V25+V26+V27+V28</f>
        <v>700</v>
      </c>
      <c r="W23" s="33">
        <f>W24+W25+W26+W27+W28</f>
        <v>150</v>
      </c>
      <c r="X23" s="33">
        <f>X24+X25+X26+X27+X28</f>
        <v>567.175</v>
      </c>
      <c r="Y23" s="33">
        <f>Y24+Y25+Y26+Y27+Y28</f>
        <v>285</v>
      </c>
      <c r="Z23" s="33">
        <f>Z24+Z25+Z26+Z27+Z28</f>
        <v>17.175</v>
      </c>
      <c r="AA23" s="33">
        <f t="shared" si="9"/>
        <v>1900</v>
      </c>
      <c r="AB23" s="33">
        <f>AB24+AB25+AB26+AB27+AB28</f>
        <v>1330</v>
      </c>
      <c r="AC23" s="33">
        <f>AC24+AC25+AC26+AC27+AC28</f>
        <v>0</v>
      </c>
      <c r="AD23" s="33">
        <f>AD24+AD25+AD26+AD27+AD28</f>
        <v>570</v>
      </c>
      <c r="AE23" s="33">
        <f>AE24+AE25+AE26+AE27+AE28</f>
        <v>0</v>
      </c>
      <c r="AF23" s="33">
        <f>AF24+AF25+AF26+AF27+AF28</f>
        <v>0</v>
      </c>
      <c r="AG23" s="33">
        <f t="shared" si="10"/>
        <v>4743.700000000001</v>
      </c>
      <c r="AH23" s="33">
        <f>AH24+AH25+AH26+AH27+AH28</f>
        <v>2290</v>
      </c>
      <c r="AI23" s="33">
        <f>AI24+AI25+AI26+AI27+AI28</f>
        <v>190</v>
      </c>
      <c r="AJ23" s="33">
        <f>AJ24+AJ25+AJ26+AJ27+AJ28</f>
        <v>1644.35</v>
      </c>
      <c r="AK23" s="33">
        <f>AK24+AK25+AK26+AK27+AK28</f>
        <v>585</v>
      </c>
      <c r="AL23" s="33">
        <f>AL24+AL25+AL26+AL27+AL28</f>
        <v>34.35</v>
      </c>
    </row>
    <row r="24" spans="1:38" s="6" customFormat="1" ht="69.75" customHeight="1">
      <c r="A24" s="34" t="s">
        <v>118</v>
      </c>
      <c r="B24" s="35" t="s">
        <v>188</v>
      </c>
      <c r="C24" s="15">
        <f t="shared" si="0"/>
        <v>0</v>
      </c>
      <c r="D24" s="5"/>
      <c r="E24" s="5"/>
      <c r="F24" s="5"/>
      <c r="G24" s="5"/>
      <c r="H24" s="5"/>
      <c r="I24" s="15">
        <f t="shared" si="6"/>
        <v>0</v>
      </c>
      <c r="J24" s="5"/>
      <c r="K24" s="5"/>
      <c r="L24" s="5"/>
      <c r="M24" s="5"/>
      <c r="N24" s="5"/>
      <c r="O24" s="15">
        <f t="shared" si="7"/>
        <v>0</v>
      </c>
      <c r="P24" s="5"/>
      <c r="Q24" s="5"/>
      <c r="R24" s="5"/>
      <c r="S24" s="5"/>
      <c r="T24" s="5"/>
      <c r="U24" s="15">
        <f t="shared" si="8"/>
        <v>0</v>
      </c>
      <c r="V24" s="5"/>
      <c r="W24" s="5"/>
      <c r="X24" s="5"/>
      <c r="Y24" s="5"/>
      <c r="Z24" s="5"/>
      <c r="AA24" s="15">
        <f t="shared" si="9"/>
        <v>1900</v>
      </c>
      <c r="AB24" s="5">
        <v>1330</v>
      </c>
      <c r="AC24" s="5"/>
      <c r="AD24" s="5">
        <v>570</v>
      </c>
      <c r="AE24" s="5"/>
      <c r="AF24" s="5"/>
      <c r="AG24" s="15">
        <f t="shared" si="10"/>
        <v>1900</v>
      </c>
      <c r="AH24" s="5">
        <f>D24+J24+P24+V24+AB24</f>
        <v>1330</v>
      </c>
      <c r="AI24" s="5">
        <f aca="true" t="shared" si="11" ref="AH24:AL28">E24+K24+Q24+W24+AC24</f>
        <v>0</v>
      </c>
      <c r="AJ24" s="5">
        <f t="shared" si="11"/>
        <v>570</v>
      </c>
      <c r="AK24" s="5">
        <f t="shared" si="11"/>
        <v>0</v>
      </c>
      <c r="AL24" s="5">
        <f t="shared" si="11"/>
        <v>0</v>
      </c>
    </row>
    <row r="25" spans="1:38" s="6" customFormat="1" ht="74.25" customHeight="1">
      <c r="A25" s="34" t="s">
        <v>119</v>
      </c>
      <c r="B25" s="35" t="s">
        <v>189</v>
      </c>
      <c r="C25" s="15">
        <f t="shared" si="0"/>
        <v>0</v>
      </c>
      <c r="D25" s="5"/>
      <c r="E25" s="5"/>
      <c r="F25" s="5"/>
      <c r="G25" s="5"/>
      <c r="H25" s="5"/>
      <c r="I25" s="15">
        <f t="shared" si="6"/>
        <v>500</v>
      </c>
      <c r="J25" s="5"/>
      <c r="K25" s="5"/>
      <c r="L25" s="5">
        <v>250</v>
      </c>
      <c r="M25" s="5">
        <v>250</v>
      </c>
      <c r="N25" s="5"/>
      <c r="O25" s="15">
        <f t="shared" si="7"/>
        <v>0</v>
      </c>
      <c r="P25" s="5"/>
      <c r="Q25" s="5"/>
      <c r="R25" s="5"/>
      <c r="S25" s="5"/>
      <c r="T25" s="5"/>
      <c r="U25" s="15">
        <f t="shared" si="8"/>
        <v>500</v>
      </c>
      <c r="V25" s="5"/>
      <c r="W25" s="5"/>
      <c r="X25" s="5">
        <v>250</v>
      </c>
      <c r="Y25" s="5">
        <v>250</v>
      </c>
      <c r="Z25" s="5"/>
      <c r="AA25" s="15">
        <f t="shared" si="9"/>
        <v>0</v>
      </c>
      <c r="AB25" s="5"/>
      <c r="AC25" s="5"/>
      <c r="AD25" s="5"/>
      <c r="AE25" s="5"/>
      <c r="AF25" s="5"/>
      <c r="AG25" s="15">
        <f t="shared" si="10"/>
        <v>1000</v>
      </c>
      <c r="AH25" s="5">
        <f t="shared" si="11"/>
        <v>0</v>
      </c>
      <c r="AI25" s="5">
        <f t="shared" si="11"/>
        <v>0</v>
      </c>
      <c r="AJ25" s="5">
        <f t="shared" si="11"/>
        <v>500</v>
      </c>
      <c r="AK25" s="5">
        <f t="shared" si="11"/>
        <v>500</v>
      </c>
      <c r="AL25" s="5">
        <f t="shared" si="11"/>
        <v>0</v>
      </c>
    </row>
    <row r="26" spans="1:38" s="6" customFormat="1" ht="84" customHeight="1">
      <c r="A26" s="34" t="s">
        <v>190</v>
      </c>
      <c r="B26" s="35" t="s">
        <v>195</v>
      </c>
      <c r="C26" s="15">
        <f>D26+E26+F26+G26+H26</f>
        <v>0</v>
      </c>
      <c r="D26" s="5"/>
      <c r="E26" s="5"/>
      <c r="F26" s="5"/>
      <c r="G26" s="5"/>
      <c r="H26" s="5"/>
      <c r="I26" s="15">
        <f>J26+K26+L26+M26+N26</f>
        <v>34.35</v>
      </c>
      <c r="J26" s="5"/>
      <c r="K26" s="5"/>
      <c r="L26" s="5">
        <v>17.175</v>
      </c>
      <c r="M26" s="5"/>
      <c r="N26" s="5">
        <v>17.175</v>
      </c>
      <c r="O26" s="15">
        <f>P26+Q26+R26+S26+T26</f>
        <v>0</v>
      </c>
      <c r="P26" s="5"/>
      <c r="Q26" s="5"/>
      <c r="R26" s="5"/>
      <c r="S26" s="5"/>
      <c r="T26" s="5"/>
      <c r="U26" s="15">
        <f>V26+W26+X26+Y26+Z26</f>
        <v>34.35</v>
      </c>
      <c r="V26" s="5"/>
      <c r="W26" s="5"/>
      <c r="X26" s="5">
        <v>17.175</v>
      </c>
      <c r="Y26" s="5"/>
      <c r="Z26" s="5">
        <v>17.175</v>
      </c>
      <c r="AA26" s="15">
        <f>AB26+AC26+AD26+AE26+AF26</f>
        <v>0</v>
      </c>
      <c r="AB26" s="5"/>
      <c r="AC26" s="5"/>
      <c r="AD26" s="5"/>
      <c r="AE26" s="5"/>
      <c r="AF26" s="5"/>
      <c r="AG26" s="15">
        <f t="shared" si="10"/>
        <v>68.7</v>
      </c>
      <c r="AH26" s="5">
        <f t="shared" si="11"/>
        <v>0</v>
      </c>
      <c r="AI26" s="5">
        <f t="shared" si="11"/>
        <v>0</v>
      </c>
      <c r="AJ26" s="5">
        <f t="shared" si="11"/>
        <v>34.35</v>
      </c>
      <c r="AK26" s="5">
        <f t="shared" si="11"/>
        <v>0</v>
      </c>
      <c r="AL26" s="5">
        <f t="shared" si="11"/>
        <v>34.35</v>
      </c>
    </row>
    <row r="27" spans="1:38" s="6" customFormat="1" ht="84" customHeight="1">
      <c r="A27" s="34" t="s">
        <v>191</v>
      </c>
      <c r="B27" s="35" t="s">
        <v>192</v>
      </c>
      <c r="C27" s="15">
        <f>D27+E27+F27+G27+H27</f>
        <v>0</v>
      </c>
      <c r="D27" s="5"/>
      <c r="E27" s="5"/>
      <c r="F27" s="5"/>
      <c r="G27" s="5"/>
      <c r="H27" s="5"/>
      <c r="I27" s="15">
        <f>J27+K27+L27+M27+N27</f>
        <v>170</v>
      </c>
      <c r="J27" s="5">
        <v>130</v>
      </c>
      <c r="K27" s="5">
        <v>20</v>
      </c>
      <c r="L27" s="5">
        <v>20</v>
      </c>
      <c r="M27" s="5"/>
      <c r="N27" s="5"/>
      <c r="O27" s="15">
        <f>P27+Q27+R27+S27+T27</f>
        <v>170</v>
      </c>
      <c r="P27" s="5">
        <v>130</v>
      </c>
      <c r="Q27" s="5">
        <v>20</v>
      </c>
      <c r="R27" s="5">
        <v>20</v>
      </c>
      <c r="S27" s="5"/>
      <c r="T27" s="5"/>
      <c r="U27" s="15">
        <f>V27+W27+X27+Y27+Z27</f>
        <v>1000</v>
      </c>
      <c r="V27" s="5">
        <v>700</v>
      </c>
      <c r="W27" s="5">
        <v>150</v>
      </c>
      <c r="X27" s="5">
        <v>150</v>
      </c>
      <c r="Y27" s="5"/>
      <c r="Z27" s="5"/>
      <c r="AA27" s="15">
        <f>AB27+AC27+AD27+AE27+AF27</f>
        <v>0</v>
      </c>
      <c r="AB27" s="5"/>
      <c r="AC27" s="5"/>
      <c r="AD27" s="5"/>
      <c r="AE27" s="5"/>
      <c r="AF27" s="5"/>
      <c r="AG27" s="15">
        <f t="shared" si="10"/>
        <v>1340</v>
      </c>
      <c r="AH27" s="5">
        <f t="shared" si="11"/>
        <v>960</v>
      </c>
      <c r="AI27" s="5">
        <f t="shared" si="11"/>
        <v>190</v>
      </c>
      <c r="AJ27" s="5">
        <f t="shared" si="11"/>
        <v>190</v>
      </c>
      <c r="AK27" s="5">
        <f t="shared" si="11"/>
        <v>0</v>
      </c>
      <c r="AL27" s="5">
        <f t="shared" si="11"/>
        <v>0</v>
      </c>
    </row>
    <row r="28" spans="1:38" s="6" customFormat="1" ht="84" customHeight="1">
      <c r="A28" s="34" t="s">
        <v>194</v>
      </c>
      <c r="B28" s="35" t="s">
        <v>193</v>
      </c>
      <c r="C28" s="15">
        <f>D28+E28+F28+G28+H28</f>
        <v>0</v>
      </c>
      <c r="D28" s="5"/>
      <c r="E28" s="5"/>
      <c r="F28" s="5"/>
      <c r="G28" s="5"/>
      <c r="H28" s="5"/>
      <c r="I28" s="15">
        <f>J28+K28+L28+M28+N28</f>
        <v>0</v>
      </c>
      <c r="J28" s="5"/>
      <c r="K28" s="5"/>
      <c r="L28" s="5"/>
      <c r="M28" s="5"/>
      <c r="N28" s="5"/>
      <c r="O28" s="15">
        <f>P28+Q28+R28+S28+T28</f>
        <v>250</v>
      </c>
      <c r="P28" s="5"/>
      <c r="Q28" s="5"/>
      <c r="R28" s="5">
        <v>200</v>
      </c>
      <c r="S28" s="5">
        <v>50</v>
      </c>
      <c r="T28" s="5"/>
      <c r="U28" s="15">
        <f>V28+W28+X28+Y28+Z28</f>
        <v>185</v>
      </c>
      <c r="V28" s="5"/>
      <c r="W28" s="5"/>
      <c r="X28" s="5">
        <v>150</v>
      </c>
      <c r="Y28" s="5">
        <v>35</v>
      </c>
      <c r="Z28" s="5"/>
      <c r="AA28" s="15">
        <f>AB28+AC28+AD28+AE28+AF28</f>
        <v>0</v>
      </c>
      <c r="AB28" s="5"/>
      <c r="AC28" s="5"/>
      <c r="AD28" s="5"/>
      <c r="AE28" s="5"/>
      <c r="AF28" s="5"/>
      <c r="AG28" s="15">
        <f t="shared" si="10"/>
        <v>435</v>
      </c>
      <c r="AH28" s="5">
        <f t="shared" si="11"/>
        <v>0</v>
      </c>
      <c r="AI28" s="5">
        <f t="shared" si="11"/>
        <v>0</v>
      </c>
      <c r="AJ28" s="5">
        <f t="shared" si="11"/>
        <v>350</v>
      </c>
      <c r="AK28" s="5">
        <f t="shared" si="11"/>
        <v>85</v>
      </c>
      <c r="AL28" s="5">
        <f t="shared" si="11"/>
        <v>0</v>
      </c>
    </row>
    <row r="29" spans="1:38" s="4" customFormat="1" ht="85.5" customHeight="1">
      <c r="A29" s="39">
        <v>4</v>
      </c>
      <c r="B29" s="41" t="s">
        <v>149</v>
      </c>
      <c r="C29" s="38">
        <f aca="true" t="shared" si="12" ref="C29:AL29">C12+C16+C23</f>
        <v>689.053</v>
      </c>
      <c r="D29" s="38">
        <f t="shared" si="12"/>
        <v>606.17</v>
      </c>
      <c r="E29" s="38">
        <f t="shared" si="12"/>
        <v>0</v>
      </c>
      <c r="F29" s="38">
        <f t="shared" si="12"/>
        <v>51</v>
      </c>
      <c r="G29" s="38">
        <f t="shared" si="12"/>
        <v>31.883</v>
      </c>
      <c r="H29" s="38">
        <f t="shared" si="12"/>
        <v>0</v>
      </c>
      <c r="I29" s="38">
        <f t="shared" si="12"/>
        <v>1789.288</v>
      </c>
      <c r="J29" s="38">
        <f t="shared" si="12"/>
        <v>1130.955</v>
      </c>
      <c r="K29" s="38">
        <f t="shared" si="12"/>
        <v>20</v>
      </c>
      <c r="L29" s="38">
        <f t="shared" si="12"/>
        <v>339.175</v>
      </c>
      <c r="M29" s="38">
        <f t="shared" si="12"/>
        <v>281.983</v>
      </c>
      <c r="N29" s="38">
        <f t="shared" si="12"/>
        <v>17.175</v>
      </c>
      <c r="O29" s="38">
        <f t="shared" si="12"/>
        <v>1505.524</v>
      </c>
      <c r="P29" s="38">
        <f t="shared" si="12"/>
        <v>1131.54</v>
      </c>
      <c r="Q29" s="38">
        <f t="shared" si="12"/>
        <v>20</v>
      </c>
      <c r="R29" s="38">
        <f t="shared" si="12"/>
        <v>272</v>
      </c>
      <c r="S29" s="38">
        <f t="shared" si="12"/>
        <v>81.984</v>
      </c>
      <c r="T29" s="38">
        <f t="shared" si="12"/>
        <v>0</v>
      </c>
      <c r="U29" s="38">
        <f t="shared" si="12"/>
        <v>2949.697</v>
      </c>
      <c r="V29" s="38">
        <f t="shared" si="12"/>
        <v>1846.664</v>
      </c>
      <c r="W29" s="38">
        <f t="shared" si="12"/>
        <v>150.2</v>
      </c>
      <c r="X29" s="38">
        <f t="shared" si="12"/>
        <v>618.675</v>
      </c>
      <c r="Y29" s="38">
        <f t="shared" si="12"/>
        <v>316.983</v>
      </c>
      <c r="Z29" s="38">
        <f t="shared" si="12"/>
        <v>17.175</v>
      </c>
      <c r="AA29" s="38">
        <f t="shared" si="12"/>
        <v>4055.065</v>
      </c>
      <c r="AB29" s="38">
        <f t="shared" si="12"/>
        <v>3281.581</v>
      </c>
      <c r="AC29" s="38">
        <f t="shared" si="12"/>
        <v>120</v>
      </c>
      <c r="AD29" s="38">
        <f t="shared" si="12"/>
        <v>621.5</v>
      </c>
      <c r="AE29" s="38">
        <f t="shared" si="12"/>
        <v>31.983999999999998</v>
      </c>
      <c r="AF29" s="38">
        <f t="shared" si="12"/>
        <v>0</v>
      </c>
      <c r="AG29" s="38">
        <f t="shared" si="12"/>
        <v>10988.627</v>
      </c>
      <c r="AH29" s="38">
        <f t="shared" si="12"/>
        <v>7996.91</v>
      </c>
      <c r="AI29" s="38">
        <f t="shared" si="12"/>
        <v>310.2</v>
      </c>
      <c r="AJ29" s="38">
        <f t="shared" si="12"/>
        <v>1902.35</v>
      </c>
      <c r="AK29" s="38">
        <f t="shared" si="12"/>
        <v>744.817</v>
      </c>
      <c r="AL29" s="38">
        <f t="shared" si="12"/>
        <v>34.35</v>
      </c>
    </row>
    <row r="30" spans="1:38" s="48" customFormat="1" ht="27" customHeight="1">
      <c r="A30" s="45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</row>
    <row r="31" spans="1:38" s="48" customFormat="1" ht="27" customHeight="1">
      <c r="A31" s="45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 s="51" customFormat="1" ht="27" customHeight="1">
      <c r="A32" s="49"/>
      <c r="B32" s="72" t="s">
        <v>150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74" t="s">
        <v>151</v>
      </c>
      <c r="AD32" s="74"/>
      <c r="AE32" s="74"/>
      <c r="AF32" s="74"/>
      <c r="AG32" s="74"/>
      <c r="AH32" s="74"/>
      <c r="AI32" s="74"/>
      <c r="AJ32" s="74"/>
      <c r="AK32" s="50"/>
      <c r="AL32" s="50"/>
    </row>
    <row r="33" spans="1:38" s="48" customFormat="1" ht="27" customHeight="1">
      <c r="A33" s="45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</row>
    <row r="35" spans="1:38" s="14" customFormat="1" ht="69.75" customHeight="1">
      <c r="A35" s="26"/>
      <c r="B35" s="26"/>
      <c r="C35" s="27">
        <f>D29+E29+F29+G29+H29</f>
        <v>689.053</v>
      </c>
      <c r="D35" s="26"/>
      <c r="E35" s="26"/>
      <c r="F35" s="26"/>
      <c r="G35" s="26"/>
      <c r="H35" s="26"/>
      <c r="I35" s="27">
        <f>J29+K29+L29+M29+N29</f>
        <v>1789.2879999999998</v>
      </c>
      <c r="J35" s="28"/>
      <c r="K35" s="26"/>
      <c r="L35" s="26"/>
      <c r="M35" s="26"/>
      <c r="N35" s="26"/>
      <c r="O35" s="27">
        <f>P29+Q29+R29+S29+T29</f>
        <v>1505.524</v>
      </c>
      <c r="P35" s="26"/>
      <c r="Q35" s="26"/>
      <c r="R35" s="26"/>
      <c r="S35" s="26"/>
      <c r="T35" s="26"/>
      <c r="U35" s="27">
        <f>V29+W29+X29+Y29+Z29</f>
        <v>2949.697</v>
      </c>
      <c r="V35" s="26"/>
      <c r="W35" s="26"/>
      <c r="X35" s="26"/>
      <c r="Y35" s="26"/>
      <c r="Z35" s="26"/>
      <c r="AA35" s="27">
        <f>AB29+AC29+AD29+AE29+AF29</f>
        <v>4055.065</v>
      </c>
      <c r="AB35" s="26"/>
      <c r="AC35" s="26"/>
      <c r="AD35" s="26"/>
      <c r="AE35" s="26"/>
      <c r="AF35" s="26"/>
      <c r="AG35" s="52">
        <f>AH29+AI29+AJ29+AK29+AL29</f>
        <v>10988.627000000002</v>
      </c>
      <c r="AH35" s="26"/>
      <c r="AI35" s="26"/>
      <c r="AJ35" s="26"/>
      <c r="AK35" s="26"/>
      <c r="AL35" s="26"/>
    </row>
    <row r="36" spans="1:38" s="2" customFormat="1" ht="43.5" customHeight="1">
      <c r="A36" s="26"/>
      <c r="B36" s="26"/>
      <c r="C36" s="27">
        <f>C29-C35</f>
        <v>0</v>
      </c>
      <c r="D36" s="26"/>
      <c r="E36" s="26"/>
      <c r="F36" s="26"/>
      <c r="G36" s="26"/>
      <c r="H36" s="26"/>
      <c r="I36" s="27">
        <f>I29-I35</f>
        <v>0</v>
      </c>
      <c r="J36" s="28"/>
      <c r="K36" s="26"/>
      <c r="L36" s="26"/>
      <c r="M36" s="26"/>
      <c r="N36" s="26"/>
      <c r="O36" s="27">
        <f>O29-O35</f>
        <v>0</v>
      </c>
      <c r="P36" s="26"/>
      <c r="Q36" s="26"/>
      <c r="R36" s="26"/>
      <c r="S36" s="26"/>
      <c r="T36" s="26"/>
      <c r="U36" s="27">
        <f>U29-U35</f>
        <v>0</v>
      </c>
      <c r="V36" s="26"/>
      <c r="W36" s="26"/>
      <c r="X36" s="26"/>
      <c r="Y36" s="26"/>
      <c r="Z36" s="26"/>
      <c r="AA36" s="27">
        <f>AA29-AA35</f>
        <v>0</v>
      </c>
      <c r="AB36" s="26"/>
      <c r="AC36" s="26"/>
      <c r="AD36" s="26"/>
      <c r="AE36" s="26"/>
      <c r="AF36" s="26"/>
      <c r="AG36" s="27">
        <f>AG29-AG35</f>
        <v>0</v>
      </c>
      <c r="AH36" s="26"/>
      <c r="AI36" s="26"/>
      <c r="AJ36" s="26"/>
      <c r="AK36" s="26"/>
      <c r="AL36" s="26"/>
    </row>
    <row r="37" spans="1:38" s="2" customFormat="1" ht="12.75">
      <c r="A37" s="26"/>
      <c r="B37" s="26"/>
      <c r="C37" s="29"/>
      <c r="D37" s="26"/>
      <c r="E37" s="26"/>
      <c r="F37" s="26"/>
      <c r="G37" s="26"/>
      <c r="H37" s="26"/>
      <c r="I37" s="29"/>
      <c r="J37" s="28"/>
      <c r="K37" s="26"/>
      <c r="L37" s="26"/>
      <c r="M37" s="26"/>
      <c r="N37" s="26"/>
      <c r="O37" s="29"/>
      <c r="P37" s="26"/>
      <c r="Q37" s="26"/>
      <c r="R37" s="26"/>
      <c r="S37" s="26"/>
      <c r="T37" s="26"/>
      <c r="U37" s="29"/>
      <c r="V37" s="26"/>
      <c r="W37" s="26"/>
      <c r="X37" s="26"/>
      <c r="Y37" s="26"/>
      <c r="Z37" s="26"/>
      <c r="AA37" s="29"/>
      <c r="AB37" s="26"/>
      <c r="AC37" s="26"/>
      <c r="AD37" s="26"/>
      <c r="AE37" s="26"/>
      <c r="AF37" s="26"/>
      <c r="AG37" s="29"/>
      <c r="AH37" s="26"/>
      <c r="AI37" s="26"/>
      <c r="AJ37" s="26"/>
      <c r="AK37" s="26"/>
      <c r="AL37" s="26"/>
    </row>
    <row r="38" spans="1:38" s="2" customFormat="1" ht="12.75">
      <c r="A38" s="26"/>
      <c r="B38" s="26"/>
      <c r="C38" s="29"/>
      <c r="D38" s="26"/>
      <c r="E38" s="26"/>
      <c r="F38" s="26"/>
      <c r="G38" s="26"/>
      <c r="H38" s="26"/>
      <c r="I38" s="29"/>
      <c r="J38" s="28"/>
      <c r="K38" s="26"/>
      <c r="L38" s="26"/>
      <c r="M38" s="26"/>
      <c r="N38" s="26"/>
      <c r="O38" s="29"/>
      <c r="P38" s="26"/>
      <c r="Q38" s="26"/>
      <c r="R38" s="26"/>
      <c r="S38" s="26"/>
      <c r="T38" s="26"/>
      <c r="U38" s="29"/>
      <c r="V38" s="26"/>
      <c r="W38" s="26"/>
      <c r="X38" s="26"/>
      <c r="Y38" s="26"/>
      <c r="Z38" s="26"/>
      <c r="AA38" s="29"/>
      <c r="AB38" s="26"/>
      <c r="AC38" s="26"/>
      <c r="AD38" s="26"/>
      <c r="AE38" s="26"/>
      <c r="AF38" s="26"/>
      <c r="AG38" s="29"/>
      <c r="AH38" s="26"/>
      <c r="AI38" s="26"/>
      <c r="AJ38" s="26"/>
      <c r="AK38" s="26"/>
      <c r="AL38" s="26"/>
    </row>
    <row r="39" spans="1:38" s="2" customFormat="1" ht="12.75">
      <c r="A39" s="26"/>
      <c r="B39" s="26"/>
      <c r="C39" s="29"/>
      <c r="D39" s="26"/>
      <c r="E39" s="26"/>
      <c r="F39" s="26"/>
      <c r="G39" s="26"/>
      <c r="H39" s="26"/>
      <c r="I39" s="29"/>
      <c r="J39" s="28"/>
      <c r="K39" s="26"/>
      <c r="L39" s="26"/>
      <c r="M39" s="26"/>
      <c r="N39" s="26"/>
      <c r="O39" s="29"/>
      <c r="P39" s="26"/>
      <c r="Q39" s="26"/>
      <c r="R39" s="26"/>
      <c r="S39" s="26"/>
      <c r="T39" s="26"/>
      <c r="U39" s="29"/>
      <c r="V39" s="26"/>
      <c r="W39" s="26"/>
      <c r="X39" s="26"/>
      <c r="Y39" s="26"/>
      <c r="Z39" s="26"/>
      <c r="AA39" s="29"/>
      <c r="AB39" s="26"/>
      <c r="AC39" s="26"/>
      <c r="AD39" s="26"/>
      <c r="AE39" s="26"/>
      <c r="AF39" s="26"/>
      <c r="AG39" s="29"/>
      <c r="AH39" s="26"/>
      <c r="AI39" s="26"/>
      <c r="AJ39" s="26"/>
      <c r="AK39" s="26"/>
      <c r="AL39" s="26"/>
    </row>
    <row r="40" spans="1:38" s="2" customFormat="1" ht="12.75">
      <c r="A40" s="26"/>
      <c r="B40" s="26"/>
      <c r="C40" s="29"/>
      <c r="D40" s="26"/>
      <c r="E40" s="26"/>
      <c r="F40" s="26"/>
      <c r="G40" s="26"/>
      <c r="H40" s="26"/>
      <c r="I40" s="29"/>
      <c r="J40" s="28"/>
      <c r="K40" s="26"/>
      <c r="L40" s="26"/>
      <c r="M40" s="26"/>
      <c r="N40" s="26"/>
      <c r="O40" s="29"/>
      <c r="P40" s="26"/>
      <c r="Q40" s="26"/>
      <c r="R40" s="26"/>
      <c r="S40" s="26"/>
      <c r="T40" s="26"/>
      <c r="U40" s="29"/>
      <c r="V40" s="26"/>
      <c r="W40" s="26"/>
      <c r="X40" s="26"/>
      <c r="Y40" s="26"/>
      <c r="Z40" s="26"/>
      <c r="AA40" s="29"/>
      <c r="AB40" s="26"/>
      <c r="AC40" s="26"/>
      <c r="AD40" s="26"/>
      <c r="AE40" s="26"/>
      <c r="AF40" s="26"/>
      <c r="AG40" s="29"/>
      <c r="AH40" s="26"/>
      <c r="AI40" s="26"/>
      <c r="AJ40" s="26"/>
      <c r="AK40" s="26"/>
      <c r="AL40" s="26"/>
    </row>
    <row r="41" spans="1:38" s="2" customFormat="1" ht="12.75">
      <c r="A41" s="26"/>
      <c r="B41" s="26"/>
      <c r="C41" s="29"/>
      <c r="D41" s="26"/>
      <c r="E41" s="26"/>
      <c r="F41" s="26"/>
      <c r="G41" s="26"/>
      <c r="H41" s="26"/>
      <c r="I41" s="29"/>
      <c r="J41" s="28"/>
      <c r="K41" s="26"/>
      <c r="L41" s="26"/>
      <c r="M41" s="26"/>
      <c r="N41" s="26"/>
      <c r="O41" s="29"/>
      <c r="P41" s="26"/>
      <c r="Q41" s="26"/>
      <c r="R41" s="26"/>
      <c r="S41" s="26"/>
      <c r="T41" s="26"/>
      <c r="U41" s="29"/>
      <c r="V41" s="26"/>
      <c r="W41" s="26"/>
      <c r="X41" s="26"/>
      <c r="Y41" s="26"/>
      <c r="Z41" s="26"/>
      <c r="AA41" s="29"/>
      <c r="AB41" s="26"/>
      <c r="AC41" s="26"/>
      <c r="AD41" s="26"/>
      <c r="AE41" s="26"/>
      <c r="AF41" s="26"/>
      <c r="AG41" s="29"/>
      <c r="AH41" s="26"/>
      <c r="AI41" s="26"/>
      <c r="AJ41" s="26"/>
      <c r="AK41" s="26"/>
      <c r="AL41" s="26"/>
    </row>
    <row r="42" spans="1:38" s="2" customFormat="1" ht="12.75">
      <c r="A42" s="26"/>
      <c r="B42" s="26"/>
      <c r="C42" s="29"/>
      <c r="D42" s="26"/>
      <c r="E42" s="26"/>
      <c r="F42" s="26"/>
      <c r="G42" s="26"/>
      <c r="H42" s="26"/>
      <c r="I42" s="29"/>
      <c r="J42" s="28"/>
      <c r="K42" s="26"/>
      <c r="L42" s="26"/>
      <c r="M42" s="26"/>
      <c r="N42" s="26"/>
      <c r="O42" s="29"/>
      <c r="P42" s="26"/>
      <c r="Q42" s="26"/>
      <c r="R42" s="26"/>
      <c r="S42" s="26"/>
      <c r="T42" s="26"/>
      <c r="U42" s="29"/>
      <c r="V42" s="26"/>
      <c r="W42" s="26"/>
      <c r="X42" s="26"/>
      <c r="Y42" s="26"/>
      <c r="Z42" s="26"/>
      <c r="AA42" s="29"/>
      <c r="AB42" s="26"/>
      <c r="AC42" s="26"/>
      <c r="AD42" s="26"/>
      <c r="AE42" s="26"/>
      <c r="AF42" s="26"/>
      <c r="AG42" s="29"/>
      <c r="AH42" s="26"/>
      <c r="AI42" s="26"/>
      <c r="AJ42" s="26"/>
      <c r="AK42" s="26"/>
      <c r="AL42" s="26"/>
    </row>
    <row r="43" spans="1:38" s="2" customFormat="1" ht="12.75">
      <c r="A43" s="26"/>
      <c r="B43" s="26"/>
      <c r="C43" s="29"/>
      <c r="D43" s="26"/>
      <c r="E43" s="26"/>
      <c r="F43" s="26"/>
      <c r="G43" s="26"/>
      <c r="H43" s="26"/>
      <c r="I43" s="29"/>
      <c r="J43" s="28"/>
      <c r="K43" s="26"/>
      <c r="L43" s="26"/>
      <c r="M43" s="26"/>
      <c r="N43" s="26"/>
      <c r="O43" s="29"/>
      <c r="P43" s="26"/>
      <c r="Q43" s="26"/>
      <c r="R43" s="26"/>
      <c r="S43" s="26"/>
      <c r="T43" s="26"/>
      <c r="U43" s="29"/>
      <c r="V43" s="26"/>
      <c r="W43" s="26"/>
      <c r="X43" s="26"/>
      <c r="Y43" s="26"/>
      <c r="Z43" s="26"/>
      <c r="AA43" s="29"/>
      <c r="AB43" s="26"/>
      <c r="AC43" s="26"/>
      <c r="AD43" s="26"/>
      <c r="AE43" s="26"/>
      <c r="AF43" s="26"/>
      <c r="AG43" s="29"/>
      <c r="AH43" s="26"/>
      <c r="AI43" s="26"/>
      <c r="AJ43" s="26"/>
      <c r="AK43" s="26"/>
      <c r="AL43" s="26"/>
    </row>
    <row r="44" spans="1:38" s="2" customFormat="1" ht="12.75">
      <c r="A44" s="26"/>
      <c r="B44" s="26"/>
      <c r="C44" s="29"/>
      <c r="D44" s="26"/>
      <c r="E44" s="26"/>
      <c r="F44" s="26"/>
      <c r="G44" s="26"/>
      <c r="H44" s="26"/>
      <c r="I44" s="29"/>
      <c r="J44" s="28"/>
      <c r="K44" s="26"/>
      <c r="L44" s="26"/>
      <c r="M44" s="26"/>
      <c r="N44" s="26"/>
      <c r="O44" s="29"/>
      <c r="P44" s="26"/>
      <c r="Q44" s="26"/>
      <c r="R44" s="26"/>
      <c r="S44" s="26"/>
      <c r="T44" s="26"/>
      <c r="U44" s="29"/>
      <c r="V44" s="26"/>
      <c r="W44" s="26"/>
      <c r="X44" s="26"/>
      <c r="Y44" s="26"/>
      <c r="Z44" s="26"/>
      <c r="AA44" s="29"/>
      <c r="AB44" s="26"/>
      <c r="AC44" s="26"/>
      <c r="AD44" s="26"/>
      <c r="AE44" s="26"/>
      <c r="AF44" s="26"/>
      <c r="AG44" s="29"/>
      <c r="AH44" s="26"/>
      <c r="AI44" s="26"/>
      <c r="AJ44" s="26"/>
      <c r="AK44" s="26"/>
      <c r="AL44" s="26"/>
    </row>
    <row r="45" spans="1:38" s="2" customFormat="1" ht="12.75">
      <c r="A45" s="26"/>
      <c r="B45" s="26"/>
      <c r="C45" s="29"/>
      <c r="D45" s="26"/>
      <c r="E45" s="26"/>
      <c r="F45" s="26"/>
      <c r="G45" s="26"/>
      <c r="H45" s="26"/>
      <c r="I45" s="29"/>
      <c r="J45" s="28"/>
      <c r="K45" s="26"/>
      <c r="L45" s="26"/>
      <c r="M45" s="26"/>
      <c r="N45" s="26"/>
      <c r="O45" s="29"/>
      <c r="P45" s="26"/>
      <c r="Q45" s="26"/>
      <c r="R45" s="26"/>
      <c r="S45" s="26"/>
      <c r="T45" s="26"/>
      <c r="U45" s="29"/>
      <c r="V45" s="26"/>
      <c r="W45" s="26"/>
      <c r="X45" s="26"/>
      <c r="Y45" s="26"/>
      <c r="Z45" s="26"/>
      <c r="AA45" s="29"/>
      <c r="AB45" s="26"/>
      <c r="AC45" s="26"/>
      <c r="AD45" s="26"/>
      <c r="AE45" s="26"/>
      <c r="AF45" s="26"/>
      <c r="AG45" s="29"/>
      <c r="AH45" s="26"/>
      <c r="AI45" s="26"/>
      <c r="AJ45" s="26"/>
      <c r="AK45" s="26"/>
      <c r="AL45" s="26"/>
    </row>
    <row r="46" spans="1:38" s="2" customFormat="1" ht="12.75">
      <c r="A46" s="26"/>
      <c r="B46" s="26"/>
      <c r="C46" s="29"/>
      <c r="D46" s="26"/>
      <c r="E46" s="26"/>
      <c r="F46" s="26"/>
      <c r="G46" s="26"/>
      <c r="H46" s="26"/>
      <c r="I46" s="29"/>
      <c r="J46" s="28"/>
      <c r="K46" s="26"/>
      <c r="L46" s="26"/>
      <c r="M46" s="26"/>
      <c r="N46" s="26"/>
      <c r="O46" s="29"/>
      <c r="P46" s="26"/>
      <c r="Q46" s="26"/>
      <c r="R46" s="26"/>
      <c r="S46" s="26"/>
      <c r="T46" s="26"/>
      <c r="U46" s="29"/>
      <c r="V46" s="26"/>
      <c r="W46" s="26"/>
      <c r="X46" s="26"/>
      <c r="Y46" s="26"/>
      <c r="Z46" s="26"/>
      <c r="AA46" s="29"/>
      <c r="AB46" s="26"/>
      <c r="AC46" s="26"/>
      <c r="AD46" s="26"/>
      <c r="AE46" s="26"/>
      <c r="AF46" s="26"/>
      <c r="AG46" s="29"/>
      <c r="AH46" s="26"/>
      <c r="AI46" s="26"/>
      <c r="AJ46" s="26"/>
      <c r="AK46" s="26"/>
      <c r="AL46" s="26"/>
    </row>
    <row r="47" spans="1:38" s="2" customFormat="1" ht="12.75">
      <c r="A47" s="26"/>
      <c r="B47" s="26"/>
      <c r="C47" s="29"/>
      <c r="D47" s="26"/>
      <c r="E47" s="26"/>
      <c r="F47" s="26"/>
      <c r="G47" s="26"/>
      <c r="H47" s="26"/>
      <c r="I47" s="29"/>
      <c r="J47" s="28"/>
      <c r="K47" s="26"/>
      <c r="L47" s="26"/>
      <c r="M47" s="26"/>
      <c r="N47" s="26"/>
      <c r="O47" s="29"/>
      <c r="P47" s="26"/>
      <c r="Q47" s="26"/>
      <c r="R47" s="26"/>
      <c r="S47" s="26"/>
      <c r="T47" s="26"/>
      <c r="U47" s="29"/>
      <c r="V47" s="26"/>
      <c r="W47" s="26"/>
      <c r="X47" s="26"/>
      <c r="Y47" s="26"/>
      <c r="Z47" s="26"/>
      <c r="AA47" s="29"/>
      <c r="AB47" s="26"/>
      <c r="AC47" s="26"/>
      <c r="AD47" s="26"/>
      <c r="AE47" s="26"/>
      <c r="AF47" s="26"/>
      <c r="AG47" s="29"/>
      <c r="AH47" s="26"/>
      <c r="AI47" s="26"/>
      <c r="AJ47" s="26"/>
      <c r="AK47" s="26"/>
      <c r="AL47" s="26"/>
    </row>
    <row r="48" spans="1:38" s="2" customFormat="1" ht="12.75">
      <c r="A48" s="26"/>
      <c r="B48" s="26"/>
      <c r="C48" s="29"/>
      <c r="D48" s="26"/>
      <c r="E48" s="26"/>
      <c r="F48" s="26"/>
      <c r="G48" s="26"/>
      <c r="H48" s="26"/>
      <c r="I48" s="29"/>
      <c r="J48" s="28"/>
      <c r="K48" s="26"/>
      <c r="L48" s="26"/>
      <c r="M48" s="26"/>
      <c r="N48" s="26"/>
      <c r="O48" s="29"/>
      <c r="P48" s="26"/>
      <c r="Q48" s="26"/>
      <c r="R48" s="26"/>
      <c r="S48" s="26"/>
      <c r="T48" s="26"/>
      <c r="U48" s="29"/>
      <c r="V48" s="26"/>
      <c r="W48" s="26"/>
      <c r="X48" s="26"/>
      <c r="Y48" s="26"/>
      <c r="Z48" s="26"/>
      <c r="AA48" s="29"/>
      <c r="AB48" s="26"/>
      <c r="AC48" s="26"/>
      <c r="AD48" s="26"/>
      <c r="AE48" s="26"/>
      <c r="AF48" s="26"/>
      <c r="AG48" s="29"/>
      <c r="AH48" s="26"/>
      <c r="AI48" s="26"/>
      <c r="AJ48" s="26"/>
      <c r="AK48" s="26"/>
      <c r="AL48" s="26"/>
    </row>
    <row r="49" spans="1:38" s="2" customFormat="1" ht="12.75">
      <c r="A49" s="26"/>
      <c r="B49" s="26"/>
      <c r="C49" s="29"/>
      <c r="D49" s="26"/>
      <c r="E49" s="26"/>
      <c r="F49" s="26"/>
      <c r="G49" s="26"/>
      <c r="H49" s="26"/>
      <c r="I49" s="29"/>
      <c r="J49" s="28"/>
      <c r="K49" s="26"/>
      <c r="L49" s="26"/>
      <c r="M49" s="26"/>
      <c r="N49" s="26"/>
      <c r="O49" s="29"/>
      <c r="P49" s="26"/>
      <c r="Q49" s="26"/>
      <c r="R49" s="26"/>
      <c r="S49" s="26"/>
      <c r="T49" s="26"/>
      <c r="U49" s="29"/>
      <c r="V49" s="26"/>
      <c r="W49" s="26"/>
      <c r="X49" s="26"/>
      <c r="Y49" s="26"/>
      <c r="Z49" s="26"/>
      <c r="AA49" s="29"/>
      <c r="AB49" s="26"/>
      <c r="AC49" s="26"/>
      <c r="AD49" s="26"/>
      <c r="AE49" s="26"/>
      <c r="AF49" s="26"/>
      <c r="AG49" s="29"/>
      <c r="AH49" s="26"/>
      <c r="AI49" s="26"/>
      <c r="AJ49" s="26"/>
      <c r="AK49" s="26"/>
      <c r="AL49" s="26"/>
    </row>
    <row r="50" spans="1:38" s="2" customFormat="1" ht="12.75">
      <c r="A50" s="26"/>
      <c r="B50" s="26"/>
      <c r="C50" s="29"/>
      <c r="D50" s="26"/>
      <c r="E50" s="26"/>
      <c r="F50" s="26"/>
      <c r="G50" s="26"/>
      <c r="H50" s="26"/>
      <c r="I50" s="29"/>
      <c r="J50" s="28"/>
      <c r="K50" s="26"/>
      <c r="L50" s="26"/>
      <c r="M50" s="26"/>
      <c r="N50" s="26"/>
      <c r="O50" s="29"/>
      <c r="P50" s="26"/>
      <c r="Q50" s="26"/>
      <c r="R50" s="26"/>
      <c r="S50" s="26"/>
      <c r="T50" s="26"/>
      <c r="U50" s="29"/>
      <c r="V50" s="26"/>
      <c r="W50" s="26"/>
      <c r="X50" s="26"/>
      <c r="Y50" s="26"/>
      <c r="Z50" s="26"/>
      <c r="AA50" s="29"/>
      <c r="AB50" s="26"/>
      <c r="AC50" s="26"/>
      <c r="AD50" s="26"/>
      <c r="AE50" s="26"/>
      <c r="AF50" s="26"/>
      <c r="AG50" s="29"/>
      <c r="AH50" s="26"/>
      <c r="AI50" s="26"/>
      <c r="AJ50" s="26"/>
      <c r="AK50" s="26"/>
      <c r="AL50" s="26"/>
    </row>
    <row r="51" spans="1:38" s="2" customFormat="1" ht="12.75">
      <c r="A51" s="26"/>
      <c r="B51" s="26"/>
      <c r="C51" s="29"/>
      <c r="D51" s="26"/>
      <c r="E51" s="26"/>
      <c r="F51" s="26"/>
      <c r="G51" s="26"/>
      <c r="H51" s="26"/>
      <c r="I51" s="29"/>
      <c r="J51" s="28"/>
      <c r="K51" s="26"/>
      <c r="L51" s="26"/>
      <c r="M51" s="26"/>
      <c r="N51" s="26"/>
      <c r="O51" s="29"/>
      <c r="P51" s="26"/>
      <c r="Q51" s="26"/>
      <c r="R51" s="26"/>
      <c r="S51" s="26"/>
      <c r="T51" s="26"/>
      <c r="U51" s="29"/>
      <c r="V51" s="26"/>
      <c r="W51" s="26"/>
      <c r="X51" s="26"/>
      <c r="Y51" s="26"/>
      <c r="Z51" s="26"/>
      <c r="AA51" s="29"/>
      <c r="AB51" s="26"/>
      <c r="AC51" s="26"/>
      <c r="AD51" s="26"/>
      <c r="AE51" s="26"/>
      <c r="AF51" s="26"/>
      <c r="AG51" s="29"/>
      <c r="AH51" s="26"/>
      <c r="AI51" s="26"/>
      <c r="AJ51" s="26"/>
      <c r="AK51" s="26"/>
      <c r="AL51" s="26"/>
    </row>
    <row r="52" spans="1:38" s="2" customFormat="1" ht="12.75">
      <c r="A52" s="26"/>
      <c r="B52" s="26"/>
      <c r="C52" s="29"/>
      <c r="D52" s="26"/>
      <c r="E52" s="26"/>
      <c r="F52" s="26"/>
      <c r="G52" s="26"/>
      <c r="H52" s="26"/>
      <c r="I52" s="29"/>
      <c r="J52" s="28"/>
      <c r="K52" s="26"/>
      <c r="L52" s="26"/>
      <c r="M52" s="26"/>
      <c r="N52" s="26"/>
      <c r="O52" s="29"/>
      <c r="P52" s="26"/>
      <c r="Q52" s="26"/>
      <c r="R52" s="26"/>
      <c r="S52" s="26"/>
      <c r="T52" s="26"/>
      <c r="U52" s="29"/>
      <c r="V52" s="26"/>
      <c r="W52" s="26"/>
      <c r="X52" s="26"/>
      <c r="Y52" s="26"/>
      <c r="Z52" s="26"/>
      <c r="AA52" s="29"/>
      <c r="AB52" s="26"/>
      <c r="AC52" s="26"/>
      <c r="AD52" s="26"/>
      <c r="AE52" s="26"/>
      <c r="AF52" s="26"/>
      <c r="AG52" s="29"/>
      <c r="AH52" s="26"/>
      <c r="AI52" s="26"/>
      <c r="AJ52" s="26"/>
      <c r="AK52" s="26"/>
      <c r="AL52" s="26"/>
    </row>
    <row r="53" spans="1:38" s="2" customFormat="1" ht="12.75">
      <c r="A53" s="26"/>
      <c r="B53" s="26"/>
      <c r="C53" s="29"/>
      <c r="D53" s="26"/>
      <c r="E53" s="26"/>
      <c r="F53" s="26"/>
      <c r="G53" s="26"/>
      <c r="H53" s="26"/>
      <c r="I53" s="29"/>
      <c r="J53" s="28"/>
      <c r="K53" s="26"/>
      <c r="L53" s="26"/>
      <c r="M53" s="26"/>
      <c r="N53" s="26"/>
      <c r="O53" s="29"/>
      <c r="P53" s="26"/>
      <c r="Q53" s="26"/>
      <c r="R53" s="26"/>
      <c r="S53" s="26"/>
      <c r="T53" s="26"/>
      <c r="U53" s="29"/>
      <c r="V53" s="26"/>
      <c r="W53" s="26"/>
      <c r="X53" s="26"/>
      <c r="Y53" s="26"/>
      <c r="Z53" s="26"/>
      <c r="AA53" s="29"/>
      <c r="AB53" s="26"/>
      <c r="AC53" s="26"/>
      <c r="AD53" s="26"/>
      <c r="AE53" s="26"/>
      <c r="AF53" s="26"/>
      <c r="AG53" s="29"/>
      <c r="AH53" s="26"/>
      <c r="AI53" s="26"/>
      <c r="AJ53" s="26"/>
      <c r="AK53" s="26"/>
      <c r="AL53" s="26"/>
    </row>
    <row r="54" spans="1:38" s="2" customFormat="1" ht="12.75">
      <c r="A54" s="26"/>
      <c r="B54" s="26"/>
      <c r="C54" s="29"/>
      <c r="D54" s="26"/>
      <c r="E54" s="26"/>
      <c r="F54" s="26"/>
      <c r="G54" s="26"/>
      <c r="H54" s="26"/>
      <c r="I54" s="29"/>
      <c r="J54" s="28"/>
      <c r="K54" s="26"/>
      <c r="L54" s="26"/>
      <c r="M54" s="26"/>
      <c r="N54" s="26"/>
      <c r="O54" s="29"/>
      <c r="P54" s="26"/>
      <c r="Q54" s="26"/>
      <c r="R54" s="26"/>
      <c r="S54" s="26"/>
      <c r="T54" s="26"/>
      <c r="U54" s="29"/>
      <c r="V54" s="26"/>
      <c r="W54" s="26"/>
      <c r="X54" s="26"/>
      <c r="Y54" s="26"/>
      <c r="Z54" s="26"/>
      <c r="AA54" s="29"/>
      <c r="AB54" s="26"/>
      <c r="AC54" s="26"/>
      <c r="AD54" s="26"/>
      <c r="AE54" s="26"/>
      <c r="AF54" s="26"/>
      <c r="AG54" s="29"/>
      <c r="AH54" s="26"/>
      <c r="AI54" s="26"/>
      <c r="AJ54" s="26"/>
      <c r="AK54" s="26"/>
      <c r="AL54" s="26"/>
    </row>
    <row r="55" spans="1:38" s="2" customFormat="1" ht="12.75">
      <c r="A55" s="26"/>
      <c r="B55" s="26"/>
      <c r="C55" s="29"/>
      <c r="D55" s="26"/>
      <c r="E55" s="26"/>
      <c r="F55" s="26"/>
      <c r="G55" s="26"/>
      <c r="H55" s="26"/>
      <c r="I55" s="29"/>
      <c r="J55" s="28"/>
      <c r="K55" s="26"/>
      <c r="L55" s="26"/>
      <c r="M55" s="26"/>
      <c r="N55" s="26"/>
      <c r="O55" s="29"/>
      <c r="P55" s="26"/>
      <c r="Q55" s="26"/>
      <c r="R55" s="26"/>
      <c r="S55" s="26"/>
      <c r="T55" s="26"/>
      <c r="U55" s="29"/>
      <c r="V55" s="26"/>
      <c r="W55" s="26"/>
      <c r="X55" s="26"/>
      <c r="Y55" s="26"/>
      <c r="Z55" s="26"/>
      <c r="AA55" s="29"/>
      <c r="AB55" s="26"/>
      <c r="AC55" s="26"/>
      <c r="AD55" s="26"/>
      <c r="AE55" s="26"/>
      <c r="AF55" s="26"/>
      <c r="AG55" s="29"/>
      <c r="AH55" s="26"/>
      <c r="AI55" s="26"/>
      <c r="AJ55" s="26"/>
      <c r="AK55" s="26"/>
      <c r="AL55" s="26"/>
    </row>
    <row r="56" spans="1:38" s="2" customFormat="1" ht="12.75">
      <c r="A56" s="26"/>
      <c r="B56" s="26"/>
      <c r="C56" s="29"/>
      <c r="D56" s="26"/>
      <c r="E56" s="26"/>
      <c r="F56" s="26"/>
      <c r="G56" s="26"/>
      <c r="H56" s="26"/>
      <c r="I56" s="29"/>
      <c r="J56" s="28"/>
      <c r="K56" s="26"/>
      <c r="L56" s="26"/>
      <c r="M56" s="26"/>
      <c r="N56" s="26"/>
      <c r="O56" s="29"/>
      <c r="P56" s="26"/>
      <c r="Q56" s="26"/>
      <c r="R56" s="26"/>
      <c r="S56" s="26"/>
      <c r="T56" s="26"/>
      <c r="U56" s="29"/>
      <c r="V56" s="26"/>
      <c r="W56" s="26"/>
      <c r="X56" s="26"/>
      <c r="Y56" s="26"/>
      <c r="Z56" s="26"/>
      <c r="AA56" s="29"/>
      <c r="AB56" s="26"/>
      <c r="AC56" s="26"/>
      <c r="AD56" s="26"/>
      <c r="AE56" s="26"/>
      <c r="AF56" s="26"/>
      <c r="AG56" s="29"/>
      <c r="AH56" s="26"/>
      <c r="AI56" s="26"/>
      <c r="AJ56" s="26"/>
      <c r="AK56" s="26"/>
      <c r="AL56" s="26"/>
    </row>
    <row r="57" spans="1:38" s="2" customFormat="1" ht="12.75">
      <c r="A57" s="26"/>
      <c r="B57" s="26"/>
      <c r="C57" s="29"/>
      <c r="D57" s="26"/>
      <c r="E57" s="26"/>
      <c r="F57" s="26"/>
      <c r="G57" s="26"/>
      <c r="H57" s="26"/>
      <c r="I57" s="29"/>
      <c r="J57" s="28"/>
      <c r="K57" s="26"/>
      <c r="L57" s="26"/>
      <c r="M57" s="26"/>
      <c r="N57" s="26"/>
      <c r="O57" s="29"/>
      <c r="P57" s="26"/>
      <c r="Q57" s="26"/>
      <c r="R57" s="26"/>
      <c r="S57" s="26"/>
      <c r="T57" s="26"/>
      <c r="U57" s="29"/>
      <c r="V57" s="26"/>
      <c r="W57" s="26"/>
      <c r="X57" s="26"/>
      <c r="Y57" s="26"/>
      <c r="Z57" s="26"/>
      <c r="AA57" s="29"/>
      <c r="AB57" s="26"/>
      <c r="AC57" s="26"/>
      <c r="AD57" s="26"/>
      <c r="AE57" s="26"/>
      <c r="AF57" s="26"/>
      <c r="AG57" s="29"/>
      <c r="AH57" s="26"/>
      <c r="AI57" s="26"/>
      <c r="AJ57" s="26"/>
      <c r="AK57" s="26"/>
      <c r="AL57" s="26"/>
    </row>
    <row r="58" spans="1:38" s="2" customFormat="1" ht="12.75">
      <c r="A58" s="26"/>
      <c r="B58" s="26"/>
      <c r="C58" s="29"/>
      <c r="D58" s="26"/>
      <c r="E58" s="26"/>
      <c r="F58" s="26"/>
      <c r="G58" s="26"/>
      <c r="H58" s="26"/>
      <c r="I58" s="29"/>
      <c r="J58" s="28"/>
      <c r="K58" s="26"/>
      <c r="L58" s="26"/>
      <c r="M58" s="26"/>
      <c r="N58" s="26"/>
      <c r="O58" s="29"/>
      <c r="P58" s="26"/>
      <c r="Q58" s="26"/>
      <c r="R58" s="26"/>
      <c r="S58" s="26"/>
      <c r="T58" s="26"/>
      <c r="U58" s="29"/>
      <c r="V58" s="26"/>
      <c r="W58" s="26"/>
      <c r="X58" s="26"/>
      <c r="Y58" s="26"/>
      <c r="Z58" s="26"/>
      <c r="AA58" s="29"/>
      <c r="AB58" s="26"/>
      <c r="AC58" s="26"/>
      <c r="AD58" s="26"/>
      <c r="AE58" s="26"/>
      <c r="AF58" s="26"/>
      <c r="AG58" s="29"/>
      <c r="AH58" s="26"/>
      <c r="AI58" s="26"/>
      <c r="AJ58" s="26"/>
      <c r="AK58" s="26"/>
      <c r="AL58" s="26"/>
    </row>
    <row r="59" spans="1:38" s="2" customFormat="1" ht="12.75">
      <c r="A59" s="26"/>
      <c r="B59" s="26"/>
      <c r="C59" s="29"/>
      <c r="D59" s="26"/>
      <c r="E59" s="26"/>
      <c r="F59" s="26"/>
      <c r="G59" s="26"/>
      <c r="H59" s="26"/>
      <c r="I59" s="29"/>
      <c r="J59" s="28"/>
      <c r="K59" s="26"/>
      <c r="L59" s="26"/>
      <c r="M59" s="26"/>
      <c r="N59" s="26"/>
      <c r="O59" s="29"/>
      <c r="P59" s="26"/>
      <c r="Q59" s="26"/>
      <c r="R59" s="26"/>
      <c r="S59" s="26"/>
      <c r="T59" s="26"/>
      <c r="U59" s="29"/>
      <c r="V59" s="26"/>
      <c r="W59" s="26"/>
      <c r="X59" s="26"/>
      <c r="Y59" s="26"/>
      <c r="Z59" s="26"/>
      <c r="AA59" s="29"/>
      <c r="AB59" s="26"/>
      <c r="AC59" s="26"/>
      <c r="AD59" s="26"/>
      <c r="AE59" s="26"/>
      <c r="AF59" s="26"/>
      <c r="AG59" s="29"/>
      <c r="AH59" s="26"/>
      <c r="AI59" s="26"/>
      <c r="AJ59" s="26"/>
      <c r="AK59" s="26"/>
      <c r="AL59" s="26"/>
    </row>
    <row r="60" spans="1:38" s="2" customFormat="1" ht="12.75">
      <c r="A60" s="26"/>
      <c r="B60" s="26"/>
      <c r="C60" s="29"/>
      <c r="D60" s="26"/>
      <c r="E60" s="26"/>
      <c r="F60" s="26"/>
      <c r="G60" s="26"/>
      <c r="H60" s="26"/>
      <c r="I60" s="29"/>
      <c r="J60" s="28"/>
      <c r="K60" s="26"/>
      <c r="L60" s="26"/>
      <c r="M60" s="26"/>
      <c r="N60" s="26"/>
      <c r="O60" s="29"/>
      <c r="P60" s="26"/>
      <c r="Q60" s="26"/>
      <c r="R60" s="26"/>
      <c r="S60" s="26"/>
      <c r="T60" s="26"/>
      <c r="U60" s="29"/>
      <c r="V60" s="26"/>
      <c r="W60" s="26"/>
      <c r="X60" s="26"/>
      <c r="Y60" s="26"/>
      <c r="Z60" s="26"/>
      <c r="AA60" s="29"/>
      <c r="AB60" s="26"/>
      <c r="AC60" s="26"/>
      <c r="AD60" s="26"/>
      <c r="AE60" s="26"/>
      <c r="AF60" s="26"/>
      <c r="AG60" s="29"/>
      <c r="AH60" s="26"/>
      <c r="AI60" s="26"/>
      <c r="AJ60" s="26"/>
      <c r="AK60" s="26"/>
      <c r="AL60" s="26"/>
    </row>
    <row r="61" spans="1:38" s="2" customFormat="1" ht="12.75">
      <c r="A61" s="26"/>
      <c r="B61" s="26"/>
      <c r="C61" s="29"/>
      <c r="D61" s="26"/>
      <c r="E61" s="26"/>
      <c r="F61" s="26"/>
      <c r="G61" s="26"/>
      <c r="H61" s="26"/>
      <c r="I61" s="29"/>
      <c r="J61" s="28"/>
      <c r="K61" s="26"/>
      <c r="L61" s="26"/>
      <c r="M61" s="26"/>
      <c r="N61" s="26"/>
      <c r="O61" s="29"/>
      <c r="P61" s="26"/>
      <c r="Q61" s="26"/>
      <c r="R61" s="26"/>
      <c r="S61" s="26"/>
      <c r="T61" s="26"/>
      <c r="U61" s="29"/>
      <c r="V61" s="26"/>
      <c r="W61" s="26"/>
      <c r="X61" s="26"/>
      <c r="Y61" s="26"/>
      <c r="Z61" s="26"/>
      <c r="AA61" s="29"/>
      <c r="AB61" s="26"/>
      <c r="AC61" s="26"/>
      <c r="AD61" s="26"/>
      <c r="AE61" s="26"/>
      <c r="AF61" s="26"/>
      <c r="AG61" s="29"/>
      <c r="AH61" s="26"/>
      <c r="AI61" s="26"/>
      <c r="AJ61" s="26"/>
      <c r="AK61" s="26"/>
      <c r="AL61" s="26"/>
    </row>
    <row r="62" spans="1:38" s="2" customFormat="1" ht="12.75">
      <c r="A62" s="26"/>
      <c r="B62" s="26"/>
      <c r="C62" s="29"/>
      <c r="D62" s="26"/>
      <c r="E62" s="26"/>
      <c r="F62" s="26"/>
      <c r="G62" s="26"/>
      <c r="H62" s="26"/>
      <c r="I62" s="29"/>
      <c r="J62" s="28"/>
      <c r="K62" s="26"/>
      <c r="L62" s="26"/>
      <c r="M62" s="26"/>
      <c r="N62" s="26"/>
      <c r="O62" s="29"/>
      <c r="P62" s="26"/>
      <c r="Q62" s="26"/>
      <c r="R62" s="26"/>
      <c r="S62" s="26"/>
      <c r="T62" s="26"/>
      <c r="U62" s="29"/>
      <c r="V62" s="26"/>
      <c r="W62" s="26"/>
      <c r="X62" s="26"/>
      <c r="Y62" s="26"/>
      <c r="Z62" s="26"/>
      <c r="AA62" s="29"/>
      <c r="AB62" s="26"/>
      <c r="AC62" s="26"/>
      <c r="AD62" s="26"/>
      <c r="AE62" s="26"/>
      <c r="AF62" s="26"/>
      <c r="AG62" s="29"/>
      <c r="AH62" s="26"/>
      <c r="AI62" s="26"/>
      <c r="AJ62" s="26"/>
      <c r="AK62" s="26"/>
      <c r="AL62" s="26"/>
    </row>
    <row r="63" spans="1:38" s="2" customFormat="1" ht="12.75">
      <c r="A63" s="26"/>
      <c r="B63" s="26"/>
      <c r="C63" s="29"/>
      <c r="D63" s="26"/>
      <c r="E63" s="26"/>
      <c r="F63" s="26"/>
      <c r="G63" s="26"/>
      <c r="H63" s="26"/>
      <c r="I63" s="29"/>
      <c r="J63" s="28"/>
      <c r="K63" s="26"/>
      <c r="L63" s="26"/>
      <c r="M63" s="26"/>
      <c r="N63" s="26"/>
      <c r="O63" s="29"/>
      <c r="P63" s="26"/>
      <c r="Q63" s="26"/>
      <c r="R63" s="26"/>
      <c r="S63" s="26"/>
      <c r="T63" s="26"/>
      <c r="U63" s="29"/>
      <c r="V63" s="26"/>
      <c r="W63" s="26"/>
      <c r="X63" s="26"/>
      <c r="Y63" s="26"/>
      <c r="Z63" s="26"/>
      <c r="AA63" s="29"/>
      <c r="AB63" s="26"/>
      <c r="AC63" s="26"/>
      <c r="AD63" s="26"/>
      <c r="AE63" s="26"/>
      <c r="AF63" s="26"/>
      <c r="AG63" s="29"/>
      <c r="AH63" s="26"/>
      <c r="AI63" s="26"/>
      <c r="AJ63" s="26"/>
      <c r="AK63" s="26"/>
      <c r="AL63" s="26"/>
    </row>
    <row r="64" spans="1:38" s="2" customFormat="1" ht="12.75">
      <c r="A64" s="26"/>
      <c r="B64" s="26"/>
      <c r="C64" s="29"/>
      <c r="D64" s="26"/>
      <c r="E64" s="26"/>
      <c r="F64" s="26"/>
      <c r="G64" s="26"/>
      <c r="H64" s="26"/>
      <c r="I64" s="29"/>
      <c r="J64" s="28"/>
      <c r="K64" s="26"/>
      <c r="L64" s="26"/>
      <c r="M64" s="26"/>
      <c r="N64" s="26"/>
      <c r="O64" s="29"/>
      <c r="P64" s="26"/>
      <c r="Q64" s="26"/>
      <c r="R64" s="26"/>
      <c r="S64" s="26"/>
      <c r="T64" s="26"/>
      <c r="U64" s="29"/>
      <c r="V64" s="26"/>
      <c r="W64" s="26"/>
      <c r="X64" s="26"/>
      <c r="Y64" s="26"/>
      <c r="Z64" s="26"/>
      <c r="AA64" s="29"/>
      <c r="AB64" s="26"/>
      <c r="AC64" s="26"/>
      <c r="AD64" s="26"/>
      <c r="AE64" s="26"/>
      <c r="AF64" s="26"/>
      <c r="AG64" s="29"/>
      <c r="AH64" s="26"/>
      <c r="AI64" s="26"/>
      <c r="AJ64" s="26"/>
      <c r="AK64" s="26"/>
      <c r="AL64" s="26"/>
    </row>
    <row r="65" spans="1:38" s="2" customFormat="1" ht="12.75">
      <c r="A65" s="26"/>
      <c r="B65" s="26"/>
      <c r="C65" s="29"/>
      <c r="D65" s="26"/>
      <c r="E65" s="26"/>
      <c r="F65" s="26"/>
      <c r="G65" s="26"/>
      <c r="H65" s="26"/>
      <c r="I65" s="29"/>
      <c r="J65" s="28"/>
      <c r="K65" s="26"/>
      <c r="L65" s="26"/>
      <c r="M65" s="26"/>
      <c r="N65" s="26"/>
      <c r="O65" s="29"/>
      <c r="P65" s="26"/>
      <c r="Q65" s="26"/>
      <c r="R65" s="26"/>
      <c r="S65" s="26"/>
      <c r="T65" s="26"/>
      <c r="U65" s="29"/>
      <c r="V65" s="26"/>
      <c r="W65" s="26"/>
      <c r="X65" s="26"/>
      <c r="Y65" s="26"/>
      <c r="Z65" s="26"/>
      <c r="AA65" s="29"/>
      <c r="AB65" s="26"/>
      <c r="AC65" s="26"/>
      <c r="AD65" s="26"/>
      <c r="AE65" s="26"/>
      <c r="AF65" s="26"/>
      <c r="AG65" s="29"/>
      <c r="AH65" s="26"/>
      <c r="AI65" s="26"/>
      <c r="AJ65" s="26"/>
      <c r="AK65" s="26"/>
      <c r="AL65" s="26"/>
    </row>
    <row r="66" spans="1:38" s="2" customFormat="1" ht="12.75">
      <c r="A66" s="26"/>
      <c r="B66" s="26"/>
      <c r="C66" s="29"/>
      <c r="D66" s="26"/>
      <c r="E66" s="26"/>
      <c r="F66" s="26"/>
      <c r="G66" s="26"/>
      <c r="H66" s="26"/>
      <c r="I66" s="29"/>
      <c r="J66" s="28"/>
      <c r="K66" s="26"/>
      <c r="L66" s="26"/>
      <c r="M66" s="26"/>
      <c r="N66" s="26"/>
      <c r="O66" s="29"/>
      <c r="P66" s="26"/>
      <c r="Q66" s="26"/>
      <c r="R66" s="26"/>
      <c r="S66" s="26"/>
      <c r="T66" s="26"/>
      <c r="U66" s="29"/>
      <c r="V66" s="26"/>
      <c r="W66" s="26"/>
      <c r="X66" s="26"/>
      <c r="Y66" s="26"/>
      <c r="Z66" s="26"/>
      <c r="AA66" s="29"/>
      <c r="AB66" s="26"/>
      <c r="AC66" s="26"/>
      <c r="AD66" s="26"/>
      <c r="AE66" s="26"/>
      <c r="AF66" s="26"/>
      <c r="AG66" s="29"/>
      <c r="AH66" s="26"/>
      <c r="AI66" s="26"/>
      <c r="AJ66" s="26"/>
      <c r="AK66" s="26"/>
      <c r="AL66" s="26"/>
    </row>
    <row r="67" spans="1:38" s="2" customFormat="1" ht="12.75">
      <c r="A67" s="26"/>
      <c r="B67" s="26"/>
      <c r="C67" s="29"/>
      <c r="D67" s="26"/>
      <c r="E67" s="26"/>
      <c r="F67" s="26"/>
      <c r="G67" s="26"/>
      <c r="H67" s="26"/>
      <c r="I67" s="29"/>
      <c r="J67" s="28"/>
      <c r="K67" s="26"/>
      <c r="L67" s="26"/>
      <c r="M67" s="26"/>
      <c r="N67" s="26"/>
      <c r="O67" s="29"/>
      <c r="P67" s="26"/>
      <c r="Q67" s="26"/>
      <c r="R67" s="26"/>
      <c r="S67" s="26"/>
      <c r="T67" s="26"/>
      <c r="U67" s="29"/>
      <c r="V67" s="26"/>
      <c r="W67" s="26"/>
      <c r="X67" s="26"/>
      <c r="Y67" s="26"/>
      <c r="Z67" s="26"/>
      <c r="AA67" s="29"/>
      <c r="AB67" s="26"/>
      <c r="AC67" s="26"/>
      <c r="AD67" s="26"/>
      <c r="AE67" s="26"/>
      <c r="AF67" s="26"/>
      <c r="AG67" s="29"/>
      <c r="AH67" s="26"/>
      <c r="AI67" s="26"/>
      <c r="AJ67" s="26"/>
      <c r="AK67" s="26"/>
      <c r="AL67" s="26"/>
    </row>
    <row r="68" spans="1:38" s="2" customFormat="1" ht="12.75">
      <c r="A68" s="26"/>
      <c r="B68" s="26"/>
      <c r="C68" s="29"/>
      <c r="D68" s="26"/>
      <c r="E68" s="26"/>
      <c r="F68" s="26"/>
      <c r="G68" s="26"/>
      <c r="H68" s="26"/>
      <c r="I68" s="29"/>
      <c r="J68" s="28"/>
      <c r="K68" s="26"/>
      <c r="L68" s="26"/>
      <c r="M68" s="26"/>
      <c r="N68" s="26"/>
      <c r="O68" s="29"/>
      <c r="P68" s="26"/>
      <c r="Q68" s="26"/>
      <c r="R68" s="26"/>
      <c r="S68" s="26"/>
      <c r="T68" s="26"/>
      <c r="U68" s="29"/>
      <c r="V68" s="26"/>
      <c r="W68" s="26"/>
      <c r="X68" s="26"/>
      <c r="Y68" s="26"/>
      <c r="Z68" s="26"/>
      <c r="AA68" s="29"/>
      <c r="AB68" s="26"/>
      <c r="AC68" s="26"/>
      <c r="AD68" s="26"/>
      <c r="AE68" s="26"/>
      <c r="AF68" s="26"/>
      <c r="AG68" s="29"/>
      <c r="AH68" s="26"/>
      <c r="AI68" s="26"/>
      <c r="AJ68" s="26"/>
      <c r="AK68" s="26"/>
      <c r="AL68" s="26"/>
    </row>
    <row r="69" spans="1:38" s="2" customFormat="1" ht="12.75">
      <c r="A69" s="26"/>
      <c r="B69" s="26"/>
      <c r="C69" s="29"/>
      <c r="D69" s="26"/>
      <c r="E69" s="26"/>
      <c r="F69" s="26"/>
      <c r="G69" s="26"/>
      <c r="H69" s="26"/>
      <c r="I69" s="29"/>
      <c r="J69" s="28"/>
      <c r="K69" s="26"/>
      <c r="L69" s="26"/>
      <c r="M69" s="26"/>
      <c r="N69" s="26"/>
      <c r="O69" s="29"/>
      <c r="P69" s="26"/>
      <c r="Q69" s="26"/>
      <c r="R69" s="26"/>
      <c r="S69" s="26"/>
      <c r="T69" s="26"/>
      <c r="U69" s="29"/>
      <c r="V69" s="26"/>
      <c r="W69" s="26"/>
      <c r="X69" s="26"/>
      <c r="Y69" s="26"/>
      <c r="Z69" s="26"/>
      <c r="AA69" s="29"/>
      <c r="AB69" s="26"/>
      <c r="AC69" s="26"/>
      <c r="AD69" s="26"/>
      <c r="AE69" s="26"/>
      <c r="AF69" s="26"/>
      <c r="AG69" s="29"/>
      <c r="AH69" s="26"/>
      <c r="AI69" s="26"/>
      <c r="AJ69" s="26"/>
      <c r="AK69" s="26"/>
      <c r="AL69" s="26"/>
    </row>
    <row r="70" spans="1:38" s="2" customFormat="1" ht="12.75">
      <c r="A70" s="26"/>
      <c r="B70" s="26"/>
      <c r="C70" s="29"/>
      <c r="D70" s="26"/>
      <c r="E70" s="26"/>
      <c r="F70" s="26"/>
      <c r="G70" s="26"/>
      <c r="H70" s="26"/>
      <c r="I70" s="29"/>
      <c r="J70" s="28"/>
      <c r="K70" s="26"/>
      <c r="L70" s="26"/>
      <c r="M70" s="26"/>
      <c r="N70" s="26"/>
      <c r="O70" s="29"/>
      <c r="P70" s="26"/>
      <c r="Q70" s="26"/>
      <c r="R70" s="26"/>
      <c r="S70" s="26"/>
      <c r="T70" s="26"/>
      <c r="U70" s="29"/>
      <c r="V70" s="26"/>
      <c r="W70" s="26"/>
      <c r="X70" s="26"/>
      <c r="Y70" s="26"/>
      <c r="Z70" s="26"/>
      <c r="AA70" s="29"/>
      <c r="AB70" s="26"/>
      <c r="AC70" s="26"/>
      <c r="AD70" s="26"/>
      <c r="AE70" s="26"/>
      <c r="AF70" s="26"/>
      <c r="AG70" s="29"/>
      <c r="AH70" s="26"/>
      <c r="AI70" s="26"/>
      <c r="AJ70" s="26"/>
      <c r="AK70" s="26"/>
      <c r="AL70" s="26"/>
    </row>
    <row r="71" spans="1:38" s="2" customFormat="1" ht="12.75">
      <c r="A71" s="26"/>
      <c r="B71" s="26"/>
      <c r="C71" s="29"/>
      <c r="D71" s="26"/>
      <c r="E71" s="26"/>
      <c r="F71" s="26"/>
      <c r="G71" s="26"/>
      <c r="H71" s="26"/>
      <c r="I71" s="29"/>
      <c r="J71" s="28"/>
      <c r="K71" s="26"/>
      <c r="L71" s="26"/>
      <c r="M71" s="26"/>
      <c r="N71" s="26"/>
      <c r="O71" s="29"/>
      <c r="P71" s="26"/>
      <c r="Q71" s="26"/>
      <c r="R71" s="26"/>
      <c r="S71" s="26"/>
      <c r="T71" s="26"/>
      <c r="U71" s="29"/>
      <c r="V71" s="26"/>
      <c r="W71" s="26"/>
      <c r="X71" s="26"/>
      <c r="Y71" s="26"/>
      <c r="Z71" s="26"/>
      <c r="AA71" s="29"/>
      <c r="AB71" s="26"/>
      <c r="AC71" s="26"/>
      <c r="AD71" s="26"/>
      <c r="AE71" s="26"/>
      <c r="AF71" s="26"/>
      <c r="AG71" s="29"/>
      <c r="AH71" s="26"/>
      <c r="AI71" s="26"/>
      <c r="AJ71" s="26"/>
      <c r="AK71" s="26"/>
      <c r="AL71" s="26"/>
    </row>
    <row r="72" spans="1:38" s="2" customFormat="1" ht="12.75">
      <c r="A72" s="26"/>
      <c r="B72" s="26"/>
      <c r="C72" s="29"/>
      <c r="D72" s="26"/>
      <c r="E72" s="26"/>
      <c r="F72" s="26"/>
      <c r="G72" s="26"/>
      <c r="H72" s="26"/>
      <c r="I72" s="29"/>
      <c r="J72" s="28"/>
      <c r="K72" s="26"/>
      <c r="L72" s="26"/>
      <c r="M72" s="26"/>
      <c r="N72" s="26"/>
      <c r="O72" s="29"/>
      <c r="P72" s="26"/>
      <c r="Q72" s="26"/>
      <c r="R72" s="26"/>
      <c r="S72" s="26"/>
      <c r="T72" s="26"/>
      <c r="U72" s="29"/>
      <c r="V72" s="26"/>
      <c r="W72" s="26"/>
      <c r="X72" s="26"/>
      <c r="Y72" s="26"/>
      <c r="Z72" s="26"/>
      <c r="AA72" s="29"/>
      <c r="AB72" s="26"/>
      <c r="AC72" s="26"/>
      <c r="AD72" s="26"/>
      <c r="AE72" s="26"/>
      <c r="AF72" s="26"/>
      <c r="AG72" s="29"/>
      <c r="AH72" s="26"/>
      <c r="AI72" s="26"/>
      <c r="AJ72" s="26"/>
      <c r="AK72" s="26"/>
      <c r="AL72" s="26"/>
    </row>
    <row r="73" spans="1:38" s="2" customFormat="1" ht="12.75">
      <c r="A73" s="26"/>
      <c r="B73" s="26"/>
      <c r="C73" s="29"/>
      <c r="D73" s="26"/>
      <c r="E73" s="26"/>
      <c r="F73" s="26"/>
      <c r="G73" s="26"/>
      <c r="H73" s="26"/>
      <c r="I73" s="29"/>
      <c r="J73" s="28"/>
      <c r="K73" s="26"/>
      <c r="L73" s="26"/>
      <c r="M73" s="26"/>
      <c r="N73" s="26"/>
      <c r="O73" s="29"/>
      <c r="P73" s="26"/>
      <c r="Q73" s="26"/>
      <c r="R73" s="26"/>
      <c r="S73" s="26"/>
      <c r="T73" s="26"/>
      <c r="U73" s="29"/>
      <c r="V73" s="26"/>
      <c r="W73" s="26"/>
      <c r="X73" s="26"/>
      <c r="Y73" s="26"/>
      <c r="Z73" s="26"/>
      <c r="AA73" s="29"/>
      <c r="AB73" s="26"/>
      <c r="AC73" s="26"/>
      <c r="AD73" s="26"/>
      <c r="AE73" s="26"/>
      <c r="AF73" s="26"/>
      <c r="AG73" s="29"/>
      <c r="AH73" s="26"/>
      <c r="AI73" s="26"/>
      <c r="AJ73" s="26"/>
      <c r="AK73" s="26"/>
      <c r="AL73" s="26"/>
    </row>
    <row r="74" spans="1:38" s="2" customFormat="1" ht="12.75">
      <c r="A74" s="26"/>
      <c r="B74" s="26"/>
      <c r="C74" s="29"/>
      <c r="D74" s="26"/>
      <c r="E74" s="26"/>
      <c r="F74" s="26"/>
      <c r="G74" s="26"/>
      <c r="H74" s="26"/>
      <c r="I74" s="29"/>
      <c r="J74" s="28"/>
      <c r="K74" s="26"/>
      <c r="L74" s="26"/>
      <c r="M74" s="26"/>
      <c r="N74" s="26"/>
      <c r="O74" s="29"/>
      <c r="P74" s="26"/>
      <c r="Q74" s="26"/>
      <c r="R74" s="26"/>
      <c r="S74" s="26"/>
      <c r="T74" s="26"/>
      <c r="U74" s="29"/>
      <c r="V74" s="26"/>
      <c r="W74" s="26"/>
      <c r="X74" s="26"/>
      <c r="Y74" s="26"/>
      <c r="Z74" s="26"/>
      <c r="AA74" s="29"/>
      <c r="AB74" s="26"/>
      <c r="AC74" s="26"/>
      <c r="AD74" s="26"/>
      <c r="AE74" s="26"/>
      <c r="AF74" s="26"/>
      <c r="AG74" s="29"/>
      <c r="AH74" s="26"/>
      <c r="AI74" s="26"/>
      <c r="AJ74" s="26"/>
      <c r="AK74" s="26"/>
      <c r="AL74" s="26"/>
    </row>
    <row r="75" spans="1:38" s="2" customFormat="1" ht="12.75">
      <c r="A75" s="26"/>
      <c r="B75" s="26"/>
      <c r="C75" s="29"/>
      <c r="D75" s="26"/>
      <c r="E75" s="26"/>
      <c r="F75" s="26"/>
      <c r="G75" s="26"/>
      <c r="H75" s="26"/>
      <c r="I75" s="29"/>
      <c r="J75" s="28"/>
      <c r="K75" s="26"/>
      <c r="L75" s="26"/>
      <c r="M75" s="26"/>
      <c r="N75" s="26"/>
      <c r="O75" s="29"/>
      <c r="P75" s="26"/>
      <c r="Q75" s="26"/>
      <c r="R75" s="26"/>
      <c r="S75" s="26"/>
      <c r="T75" s="26"/>
      <c r="U75" s="29"/>
      <c r="V75" s="26"/>
      <c r="W75" s="26"/>
      <c r="X75" s="26"/>
      <c r="Y75" s="26"/>
      <c r="Z75" s="26"/>
      <c r="AA75" s="29"/>
      <c r="AB75" s="26"/>
      <c r="AC75" s="26"/>
      <c r="AD75" s="26"/>
      <c r="AE75" s="26"/>
      <c r="AF75" s="26"/>
      <c r="AG75" s="29"/>
      <c r="AH75" s="26"/>
      <c r="AI75" s="26"/>
      <c r="AJ75" s="26"/>
      <c r="AK75" s="26"/>
      <c r="AL75" s="26"/>
    </row>
    <row r="76" spans="1:38" s="2" customFormat="1" ht="12.75">
      <c r="A76" s="26"/>
      <c r="B76" s="26"/>
      <c r="C76" s="29"/>
      <c r="D76" s="26"/>
      <c r="E76" s="26"/>
      <c r="F76" s="26"/>
      <c r="G76" s="26"/>
      <c r="H76" s="26"/>
      <c r="I76" s="29"/>
      <c r="J76" s="28"/>
      <c r="K76" s="26"/>
      <c r="L76" s="26"/>
      <c r="M76" s="26"/>
      <c r="N76" s="26"/>
      <c r="O76" s="29"/>
      <c r="P76" s="26"/>
      <c r="Q76" s="26"/>
      <c r="R76" s="26"/>
      <c r="S76" s="26"/>
      <c r="T76" s="26"/>
      <c r="U76" s="29"/>
      <c r="V76" s="26"/>
      <c r="W76" s="26"/>
      <c r="X76" s="26"/>
      <c r="Y76" s="26"/>
      <c r="Z76" s="26"/>
      <c r="AA76" s="29"/>
      <c r="AB76" s="26"/>
      <c r="AC76" s="26"/>
      <c r="AD76" s="26"/>
      <c r="AE76" s="26"/>
      <c r="AF76" s="26"/>
      <c r="AG76" s="29"/>
      <c r="AH76" s="26"/>
      <c r="AI76" s="26"/>
      <c r="AJ76" s="26"/>
      <c r="AK76" s="26"/>
      <c r="AL76" s="26"/>
    </row>
    <row r="77" spans="1:38" s="2" customFormat="1" ht="12.75">
      <c r="A77" s="26"/>
      <c r="B77" s="26"/>
      <c r="C77" s="29"/>
      <c r="D77" s="26"/>
      <c r="E77" s="26"/>
      <c r="F77" s="26"/>
      <c r="G77" s="26"/>
      <c r="H77" s="26"/>
      <c r="I77" s="29"/>
      <c r="J77" s="28"/>
      <c r="K77" s="26"/>
      <c r="L77" s="26"/>
      <c r="M77" s="26"/>
      <c r="N77" s="26"/>
      <c r="O77" s="29"/>
      <c r="P77" s="26"/>
      <c r="Q77" s="26"/>
      <c r="R77" s="26"/>
      <c r="S77" s="26"/>
      <c r="T77" s="26"/>
      <c r="U77" s="29"/>
      <c r="V77" s="26"/>
      <c r="W77" s="26"/>
      <c r="X77" s="26"/>
      <c r="Y77" s="26"/>
      <c r="Z77" s="26"/>
      <c r="AA77" s="29"/>
      <c r="AB77" s="26"/>
      <c r="AC77" s="26"/>
      <c r="AD77" s="26"/>
      <c r="AE77" s="26"/>
      <c r="AF77" s="26"/>
      <c r="AG77" s="29"/>
      <c r="AH77" s="26"/>
      <c r="AI77" s="26"/>
      <c r="AJ77" s="26"/>
      <c r="AK77" s="26"/>
      <c r="AL77" s="26"/>
    </row>
    <row r="78" spans="1:38" s="2" customFormat="1" ht="12.75">
      <c r="A78" s="26"/>
      <c r="B78" s="26"/>
      <c r="C78" s="29"/>
      <c r="D78" s="26"/>
      <c r="E78" s="26"/>
      <c r="F78" s="26"/>
      <c r="G78" s="26"/>
      <c r="H78" s="26"/>
      <c r="I78" s="29"/>
      <c r="J78" s="28"/>
      <c r="K78" s="26"/>
      <c r="L78" s="26"/>
      <c r="M78" s="26"/>
      <c r="N78" s="26"/>
      <c r="O78" s="29"/>
      <c r="P78" s="26"/>
      <c r="Q78" s="26"/>
      <c r="R78" s="26"/>
      <c r="S78" s="26"/>
      <c r="T78" s="26"/>
      <c r="U78" s="29"/>
      <c r="V78" s="26"/>
      <c r="W78" s="26"/>
      <c r="X78" s="26"/>
      <c r="Y78" s="26"/>
      <c r="Z78" s="26"/>
      <c r="AA78" s="29"/>
      <c r="AB78" s="26"/>
      <c r="AC78" s="26"/>
      <c r="AD78" s="26"/>
      <c r="AE78" s="26"/>
      <c r="AF78" s="26"/>
      <c r="AG78" s="29"/>
      <c r="AH78" s="26"/>
      <c r="AI78" s="26"/>
      <c r="AJ78" s="26"/>
      <c r="AK78" s="26"/>
      <c r="AL78" s="26"/>
    </row>
    <row r="79" spans="1:38" s="2" customFormat="1" ht="12.75">
      <c r="A79" s="26"/>
      <c r="B79" s="26"/>
      <c r="C79" s="29"/>
      <c r="D79" s="26"/>
      <c r="E79" s="26"/>
      <c r="F79" s="26"/>
      <c r="G79" s="26"/>
      <c r="H79" s="26"/>
      <c r="I79" s="29"/>
      <c r="J79" s="28"/>
      <c r="K79" s="26"/>
      <c r="L79" s="26"/>
      <c r="M79" s="26"/>
      <c r="N79" s="26"/>
      <c r="O79" s="29"/>
      <c r="P79" s="26"/>
      <c r="Q79" s="26"/>
      <c r="R79" s="26"/>
      <c r="S79" s="26"/>
      <c r="T79" s="26"/>
      <c r="U79" s="29"/>
      <c r="V79" s="26"/>
      <c r="W79" s="26"/>
      <c r="X79" s="26"/>
      <c r="Y79" s="26"/>
      <c r="Z79" s="26"/>
      <c r="AA79" s="29"/>
      <c r="AB79" s="26"/>
      <c r="AC79" s="26"/>
      <c r="AD79" s="26"/>
      <c r="AE79" s="26"/>
      <c r="AF79" s="26"/>
      <c r="AG79" s="29"/>
      <c r="AH79" s="26"/>
      <c r="AI79" s="26"/>
      <c r="AJ79" s="26"/>
      <c r="AK79" s="26"/>
      <c r="AL79" s="26"/>
    </row>
    <row r="80" spans="1:38" s="2" customFormat="1" ht="12.75">
      <c r="A80" s="26"/>
      <c r="B80" s="26"/>
      <c r="C80" s="29"/>
      <c r="D80" s="26"/>
      <c r="E80" s="26"/>
      <c r="F80" s="26"/>
      <c r="G80" s="26"/>
      <c r="H80" s="26"/>
      <c r="I80" s="29"/>
      <c r="J80" s="28"/>
      <c r="K80" s="26"/>
      <c r="L80" s="26"/>
      <c r="M80" s="26"/>
      <c r="N80" s="26"/>
      <c r="O80" s="29"/>
      <c r="P80" s="26"/>
      <c r="Q80" s="26"/>
      <c r="R80" s="26"/>
      <c r="S80" s="26"/>
      <c r="T80" s="26"/>
      <c r="U80" s="29"/>
      <c r="V80" s="26"/>
      <c r="W80" s="26"/>
      <c r="X80" s="26"/>
      <c r="Y80" s="26"/>
      <c r="Z80" s="26"/>
      <c r="AA80" s="29"/>
      <c r="AB80" s="26"/>
      <c r="AC80" s="26"/>
      <c r="AD80" s="26"/>
      <c r="AE80" s="26"/>
      <c r="AF80" s="26"/>
      <c r="AG80" s="29"/>
      <c r="AH80" s="26"/>
      <c r="AI80" s="26"/>
      <c r="AJ80" s="26"/>
      <c r="AK80" s="26"/>
      <c r="AL80" s="26"/>
    </row>
    <row r="81" spans="1:38" s="2" customFormat="1" ht="12.75">
      <c r="A81" s="26"/>
      <c r="B81" s="26"/>
      <c r="C81" s="29"/>
      <c r="D81" s="26"/>
      <c r="E81" s="26"/>
      <c r="F81" s="26"/>
      <c r="G81" s="26"/>
      <c r="H81" s="26"/>
      <c r="I81" s="29"/>
      <c r="J81" s="28"/>
      <c r="K81" s="26"/>
      <c r="L81" s="26"/>
      <c r="M81" s="26"/>
      <c r="N81" s="26"/>
      <c r="O81" s="29"/>
      <c r="P81" s="26"/>
      <c r="Q81" s="26"/>
      <c r="R81" s="26"/>
      <c r="S81" s="26"/>
      <c r="T81" s="26"/>
      <c r="U81" s="29"/>
      <c r="V81" s="26"/>
      <c r="W81" s="26"/>
      <c r="X81" s="26"/>
      <c r="Y81" s="26"/>
      <c r="Z81" s="26"/>
      <c r="AA81" s="29"/>
      <c r="AB81" s="26"/>
      <c r="AC81" s="26"/>
      <c r="AD81" s="26"/>
      <c r="AE81" s="26"/>
      <c r="AF81" s="26"/>
      <c r="AG81" s="29"/>
      <c r="AH81" s="26"/>
      <c r="AI81" s="26"/>
      <c r="AJ81" s="26"/>
      <c r="AK81" s="26"/>
      <c r="AL81" s="26"/>
    </row>
    <row r="82" spans="1:38" s="2" customFormat="1" ht="12.75">
      <c r="A82" s="26"/>
      <c r="B82" s="26"/>
      <c r="C82" s="29"/>
      <c r="D82" s="26"/>
      <c r="E82" s="26"/>
      <c r="F82" s="26"/>
      <c r="G82" s="26"/>
      <c r="H82" s="26"/>
      <c r="I82" s="29"/>
      <c r="J82" s="28"/>
      <c r="K82" s="26"/>
      <c r="L82" s="26"/>
      <c r="M82" s="26"/>
      <c r="N82" s="26"/>
      <c r="O82" s="29"/>
      <c r="P82" s="26"/>
      <c r="Q82" s="26"/>
      <c r="R82" s="26"/>
      <c r="S82" s="26"/>
      <c r="T82" s="26"/>
      <c r="U82" s="29"/>
      <c r="V82" s="26"/>
      <c r="W82" s="26"/>
      <c r="X82" s="26"/>
      <c r="Y82" s="26"/>
      <c r="Z82" s="26"/>
      <c r="AA82" s="29"/>
      <c r="AB82" s="26"/>
      <c r="AC82" s="26"/>
      <c r="AD82" s="26"/>
      <c r="AE82" s="26"/>
      <c r="AF82" s="26"/>
      <c r="AG82" s="29"/>
      <c r="AH82" s="26"/>
      <c r="AI82" s="26"/>
      <c r="AJ82" s="26"/>
      <c r="AK82" s="26"/>
      <c r="AL82" s="26"/>
    </row>
    <row r="83" spans="1:38" s="2" customFormat="1" ht="12.75">
      <c r="A83" s="26"/>
      <c r="B83" s="26"/>
      <c r="C83" s="29"/>
      <c r="D83" s="26"/>
      <c r="E83" s="26"/>
      <c r="F83" s="26"/>
      <c r="G83" s="26"/>
      <c r="H83" s="26"/>
      <c r="I83" s="29"/>
      <c r="J83" s="28"/>
      <c r="K83" s="26"/>
      <c r="L83" s="26"/>
      <c r="M83" s="26"/>
      <c r="N83" s="26"/>
      <c r="O83" s="29"/>
      <c r="P83" s="26"/>
      <c r="Q83" s="26"/>
      <c r="R83" s="26"/>
      <c r="S83" s="26"/>
      <c r="T83" s="26"/>
      <c r="U83" s="29"/>
      <c r="V83" s="26"/>
      <c r="W83" s="26"/>
      <c r="X83" s="26"/>
      <c r="Y83" s="26"/>
      <c r="Z83" s="26"/>
      <c r="AA83" s="29"/>
      <c r="AB83" s="26"/>
      <c r="AC83" s="26"/>
      <c r="AD83" s="26"/>
      <c r="AE83" s="26"/>
      <c r="AF83" s="26"/>
      <c r="AG83" s="29"/>
      <c r="AH83" s="26"/>
      <c r="AI83" s="26"/>
      <c r="AJ83" s="26"/>
      <c r="AK83" s="26"/>
      <c r="AL83" s="26"/>
    </row>
    <row r="84" spans="1:38" s="2" customFormat="1" ht="12.75">
      <c r="A84" s="26"/>
      <c r="B84" s="26"/>
      <c r="C84" s="29"/>
      <c r="D84" s="26"/>
      <c r="E84" s="26"/>
      <c r="F84" s="26"/>
      <c r="G84" s="26"/>
      <c r="H84" s="26"/>
      <c r="I84" s="29"/>
      <c r="J84" s="28"/>
      <c r="K84" s="26"/>
      <c r="L84" s="26"/>
      <c r="M84" s="26"/>
      <c r="N84" s="26"/>
      <c r="O84" s="29"/>
      <c r="P84" s="26"/>
      <c r="Q84" s="26"/>
      <c r="R84" s="26"/>
      <c r="S84" s="26"/>
      <c r="T84" s="26"/>
      <c r="U84" s="29"/>
      <c r="V84" s="26"/>
      <c r="W84" s="26"/>
      <c r="X84" s="26"/>
      <c r="Y84" s="26"/>
      <c r="Z84" s="26"/>
      <c r="AA84" s="29"/>
      <c r="AB84" s="26"/>
      <c r="AC84" s="26"/>
      <c r="AD84" s="26"/>
      <c r="AE84" s="26"/>
      <c r="AF84" s="26"/>
      <c r="AG84" s="29"/>
      <c r="AH84" s="26"/>
      <c r="AI84" s="26"/>
      <c r="AJ84" s="26"/>
      <c r="AK84" s="26"/>
      <c r="AL84" s="26"/>
    </row>
    <row r="85" spans="1:38" s="2" customFormat="1" ht="12.75">
      <c r="A85" s="26"/>
      <c r="B85" s="26"/>
      <c r="C85" s="29"/>
      <c r="D85" s="26"/>
      <c r="E85" s="26"/>
      <c r="F85" s="26"/>
      <c r="G85" s="26"/>
      <c r="H85" s="26"/>
      <c r="I85" s="29"/>
      <c r="J85" s="28"/>
      <c r="K85" s="26"/>
      <c r="L85" s="26"/>
      <c r="M85" s="26"/>
      <c r="N85" s="26"/>
      <c r="O85" s="29"/>
      <c r="P85" s="26"/>
      <c r="Q85" s="26"/>
      <c r="R85" s="26"/>
      <c r="S85" s="26"/>
      <c r="T85" s="26"/>
      <c r="U85" s="29"/>
      <c r="V85" s="26"/>
      <c r="W85" s="26"/>
      <c r="X85" s="26"/>
      <c r="Y85" s="26"/>
      <c r="Z85" s="26"/>
      <c r="AA85" s="29"/>
      <c r="AB85" s="26"/>
      <c r="AC85" s="26"/>
      <c r="AD85" s="26"/>
      <c r="AE85" s="26"/>
      <c r="AF85" s="26"/>
      <c r="AG85" s="29"/>
      <c r="AH85" s="26"/>
      <c r="AI85" s="26"/>
      <c r="AJ85" s="26"/>
      <c r="AK85" s="26"/>
      <c r="AL85" s="26"/>
    </row>
  </sheetData>
  <sheetProtection/>
  <mergeCells count="47">
    <mergeCell ref="AD1:AK1"/>
    <mergeCell ref="A5:AK5"/>
    <mergeCell ref="AE7:AK7"/>
    <mergeCell ref="B8:B11"/>
    <mergeCell ref="A8:A11"/>
    <mergeCell ref="D10:D11"/>
    <mergeCell ref="G10:G11"/>
    <mergeCell ref="J10:J11"/>
    <mergeCell ref="T10:T11"/>
    <mergeCell ref="Z10:Z11"/>
    <mergeCell ref="Q10:R10"/>
    <mergeCell ref="S10:S11"/>
    <mergeCell ref="O10:O11"/>
    <mergeCell ref="K10:L10"/>
    <mergeCell ref="M10:M11"/>
    <mergeCell ref="C10:C11"/>
    <mergeCell ref="I10:I11"/>
    <mergeCell ref="E10:F10"/>
    <mergeCell ref="P10:P11"/>
    <mergeCell ref="U9:Z9"/>
    <mergeCell ref="AI10:AJ10"/>
    <mergeCell ref="AK10:AK11"/>
    <mergeCell ref="AB10:AB11"/>
    <mergeCell ref="AC10:AD10"/>
    <mergeCell ref="AE10:AE11"/>
    <mergeCell ref="AF10:AF11"/>
    <mergeCell ref="AA10:AA11"/>
    <mergeCell ref="AD2:AK2"/>
    <mergeCell ref="AD3:AK3"/>
    <mergeCell ref="A6:AK6"/>
    <mergeCell ref="AL10:AL11"/>
    <mergeCell ref="AG10:AG11"/>
    <mergeCell ref="AH10:AH11"/>
    <mergeCell ref="V10:V11"/>
    <mergeCell ref="W10:X10"/>
    <mergeCell ref="Y10:Y11"/>
    <mergeCell ref="C9:H9"/>
    <mergeCell ref="B32:M32"/>
    <mergeCell ref="AC32:AJ32"/>
    <mergeCell ref="C8:AF8"/>
    <mergeCell ref="AA9:AF9"/>
    <mergeCell ref="AG8:AL9"/>
    <mergeCell ref="H10:H11"/>
    <mergeCell ref="N10:N11"/>
    <mergeCell ref="U10:U11"/>
    <mergeCell ref="I9:N9"/>
    <mergeCell ref="O9:T9"/>
  </mergeCells>
  <printOptions/>
  <pageMargins left="0" right="0" top="0.3937007874015748" bottom="0.1968503937007874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6"/>
  <sheetViews>
    <sheetView tabSelected="1" view="pageBreakPreview" zoomScale="80" zoomScaleSheetLayoutView="80" zoomScalePageLayoutView="0" workbookViewId="0" topLeftCell="A18">
      <selection activeCell="C15" sqref="C15"/>
    </sheetView>
  </sheetViews>
  <sheetFormatPr defaultColWidth="9.00390625" defaultRowHeight="12.75"/>
  <cols>
    <col min="1" max="1" width="4.625" style="30" customWidth="1"/>
    <col min="2" max="2" width="20.625" style="64" customWidth="1"/>
    <col min="3" max="3" width="5.875" style="31" customWidth="1"/>
    <col min="4" max="8" width="5.125" style="30" customWidth="1"/>
    <col min="9" max="9" width="5.125" style="31" customWidth="1"/>
    <col min="10" max="10" width="5.125" style="20" customWidth="1"/>
    <col min="11" max="14" width="5.125" style="30" customWidth="1"/>
    <col min="15" max="15" width="5.125" style="31" customWidth="1"/>
    <col min="16" max="20" width="5.125" style="30" customWidth="1"/>
    <col min="21" max="21" width="5.125" style="31" customWidth="1"/>
    <col min="22" max="26" width="5.125" style="30" customWidth="1"/>
    <col min="27" max="27" width="5.125" style="31" customWidth="1"/>
    <col min="28" max="32" width="5.125" style="30" customWidth="1"/>
    <col min="33" max="33" width="5.125" style="31" customWidth="1"/>
    <col min="34" max="38" width="5.125" style="30" customWidth="1"/>
    <col min="39" max="40" width="5.125" style="31" customWidth="1"/>
  </cols>
  <sheetData>
    <row r="1" spans="1:40" s="12" customFormat="1" ht="19.5" customHeight="1">
      <c r="A1" s="20"/>
      <c r="B1" s="6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93" t="s">
        <v>154</v>
      </c>
      <c r="AE1" s="93"/>
      <c r="AF1" s="93"/>
      <c r="AG1" s="93"/>
      <c r="AH1" s="93"/>
      <c r="AI1" s="93"/>
      <c r="AJ1" s="93"/>
      <c r="AK1" s="93"/>
      <c r="AL1" s="20"/>
      <c r="AM1" s="20"/>
      <c r="AN1" s="20"/>
    </row>
    <row r="2" spans="1:40" s="12" customFormat="1" ht="30" customHeight="1">
      <c r="A2" s="20"/>
      <c r="B2" s="63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92" t="s">
        <v>209</v>
      </c>
      <c r="AE2" s="92"/>
      <c r="AF2" s="92"/>
      <c r="AG2" s="92"/>
      <c r="AH2" s="92"/>
      <c r="AI2" s="92"/>
      <c r="AJ2" s="92"/>
      <c r="AK2" s="92"/>
      <c r="AL2" s="92"/>
      <c r="AM2" s="62"/>
      <c r="AN2" s="62"/>
    </row>
    <row r="3" spans="1:40" s="12" customFormat="1" ht="19.5" customHeight="1">
      <c r="A3" s="20"/>
      <c r="B3" s="6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65"/>
      <c r="AE3" s="65"/>
      <c r="AF3" s="65"/>
      <c r="AG3" s="65"/>
      <c r="AH3" s="65"/>
      <c r="AI3" s="65"/>
      <c r="AJ3" s="65"/>
      <c r="AK3" s="65"/>
      <c r="AL3" s="20"/>
      <c r="AM3" s="20"/>
      <c r="AN3" s="20"/>
    </row>
    <row r="4" spans="1:40" s="16" customFormat="1" ht="18.75">
      <c r="A4" s="66" t="s">
        <v>157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21"/>
      <c r="AM4" s="21"/>
      <c r="AN4" s="21"/>
    </row>
    <row r="5" spans="1:40" s="12" customFormat="1" ht="18.75">
      <c r="A5" s="66" t="s">
        <v>199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20"/>
      <c r="AM5" s="20"/>
      <c r="AN5" s="20"/>
    </row>
    <row r="6" spans="1:40" s="12" customFormat="1" ht="15">
      <c r="A6" s="20"/>
      <c r="B6" s="63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75" t="s">
        <v>98</v>
      </c>
      <c r="AF6" s="75"/>
      <c r="AG6" s="75"/>
      <c r="AH6" s="75"/>
      <c r="AI6" s="75"/>
      <c r="AJ6" s="75"/>
      <c r="AK6" s="75"/>
      <c r="AL6" s="20"/>
      <c r="AM6" s="20"/>
      <c r="AN6" s="20"/>
    </row>
    <row r="7" spans="1:40" s="9" customFormat="1" ht="15.75" customHeight="1">
      <c r="A7" s="70" t="s">
        <v>3</v>
      </c>
      <c r="B7" s="70" t="s">
        <v>4</v>
      </c>
      <c r="C7" s="78" t="s">
        <v>200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/>
      <c r="AG7" s="69" t="s">
        <v>206</v>
      </c>
      <c r="AH7" s="91" t="s">
        <v>205</v>
      </c>
      <c r="AI7" s="91"/>
      <c r="AJ7" s="91"/>
      <c r="AK7" s="91"/>
      <c r="AL7" s="91"/>
      <c r="AM7" s="91"/>
      <c r="AN7" s="69" t="s">
        <v>207</v>
      </c>
    </row>
    <row r="8" spans="1:40" s="10" customFormat="1" ht="18" customHeight="1">
      <c r="A8" s="76"/>
      <c r="B8" s="70"/>
      <c r="C8" s="83" t="s">
        <v>97</v>
      </c>
      <c r="D8" s="84"/>
      <c r="E8" s="84"/>
      <c r="F8" s="84"/>
      <c r="G8" s="84"/>
      <c r="H8" s="85"/>
      <c r="I8" s="83" t="s">
        <v>201</v>
      </c>
      <c r="J8" s="84"/>
      <c r="K8" s="84"/>
      <c r="L8" s="84"/>
      <c r="M8" s="84"/>
      <c r="N8" s="85"/>
      <c r="O8" s="83" t="s">
        <v>202</v>
      </c>
      <c r="P8" s="83"/>
      <c r="Q8" s="83"/>
      <c r="R8" s="83"/>
      <c r="S8" s="86"/>
      <c r="T8" s="85"/>
      <c r="U8" s="83" t="s">
        <v>203</v>
      </c>
      <c r="V8" s="83"/>
      <c r="W8" s="83"/>
      <c r="X8" s="83"/>
      <c r="Y8" s="86"/>
      <c r="Z8" s="85"/>
      <c r="AA8" s="80" t="s">
        <v>204</v>
      </c>
      <c r="AB8" s="80"/>
      <c r="AC8" s="80"/>
      <c r="AD8" s="80"/>
      <c r="AE8" s="81"/>
      <c r="AF8" s="79"/>
      <c r="AG8" s="69"/>
      <c r="AH8" s="91"/>
      <c r="AI8" s="91"/>
      <c r="AJ8" s="91"/>
      <c r="AK8" s="91"/>
      <c r="AL8" s="91"/>
      <c r="AM8" s="91"/>
      <c r="AN8" s="69"/>
    </row>
    <row r="9" spans="1:40" s="9" customFormat="1" ht="16.5" customHeight="1">
      <c r="A9" s="76"/>
      <c r="B9" s="70"/>
      <c r="C9" s="69" t="s">
        <v>0</v>
      </c>
      <c r="D9" s="71" t="s">
        <v>2</v>
      </c>
      <c r="E9" s="70" t="s">
        <v>1</v>
      </c>
      <c r="F9" s="70"/>
      <c r="G9" s="71" t="s">
        <v>113</v>
      </c>
      <c r="H9" s="87" t="s">
        <v>116</v>
      </c>
      <c r="I9" s="69" t="s">
        <v>0</v>
      </c>
      <c r="J9" s="77" t="s">
        <v>2</v>
      </c>
      <c r="K9" s="70" t="s">
        <v>1</v>
      </c>
      <c r="L9" s="70"/>
      <c r="M9" s="71" t="s">
        <v>113</v>
      </c>
      <c r="N9" s="87" t="s">
        <v>116</v>
      </c>
      <c r="O9" s="69" t="s">
        <v>0</v>
      </c>
      <c r="P9" s="71" t="s">
        <v>2</v>
      </c>
      <c r="Q9" s="70" t="s">
        <v>1</v>
      </c>
      <c r="R9" s="70"/>
      <c r="S9" s="71" t="s">
        <v>113</v>
      </c>
      <c r="T9" s="87" t="s">
        <v>116</v>
      </c>
      <c r="U9" s="69" t="s">
        <v>0</v>
      </c>
      <c r="V9" s="71" t="s">
        <v>2</v>
      </c>
      <c r="W9" s="70" t="s">
        <v>1</v>
      </c>
      <c r="X9" s="70"/>
      <c r="Y9" s="71" t="s">
        <v>113</v>
      </c>
      <c r="Z9" s="87" t="s">
        <v>116</v>
      </c>
      <c r="AA9" s="69" t="s">
        <v>0</v>
      </c>
      <c r="AB9" s="71" t="s">
        <v>2</v>
      </c>
      <c r="AC9" s="70" t="s">
        <v>1</v>
      </c>
      <c r="AD9" s="70"/>
      <c r="AE9" s="71" t="s">
        <v>113</v>
      </c>
      <c r="AF9" s="87" t="s">
        <v>116</v>
      </c>
      <c r="AG9" s="69"/>
      <c r="AH9" s="71" t="s">
        <v>2</v>
      </c>
      <c r="AI9" s="70" t="s">
        <v>1</v>
      </c>
      <c r="AJ9" s="70"/>
      <c r="AK9" s="71" t="s">
        <v>113</v>
      </c>
      <c r="AL9" s="71" t="s">
        <v>116</v>
      </c>
      <c r="AM9" s="69" t="s">
        <v>0</v>
      </c>
      <c r="AN9" s="69"/>
    </row>
    <row r="10" spans="1:40" s="9" customFormat="1" ht="34.5" customHeight="1">
      <c r="A10" s="76"/>
      <c r="B10" s="70"/>
      <c r="C10" s="69"/>
      <c r="D10" s="71"/>
      <c r="E10" s="1" t="s">
        <v>43</v>
      </c>
      <c r="F10" s="1" t="s">
        <v>8</v>
      </c>
      <c r="G10" s="71"/>
      <c r="H10" s="88"/>
      <c r="I10" s="69"/>
      <c r="J10" s="77"/>
      <c r="K10" s="1" t="s">
        <v>43</v>
      </c>
      <c r="L10" s="1" t="s">
        <v>8</v>
      </c>
      <c r="M10" s="71"/>
      <c r="N10" s="88"/>
      <c r="O10" s="69"/>
      <c r="P10" s="71"/>
      <c r="Q10" s="1" t="s">
        <v>43</v>
      </c>
      <c r="R10" s="1" t="s">
        <v>8</v>
      </c>
      <c r="S10" s="71"/>
      <c r="T10" s="88"/>
      <c r="U10" s="69"/>
      <c r="V10" s="71"/>
      <c r="W10" s="1" t="s">
        <v>43</v>
      </c>
      <c r="X10" s="1" t="s">
        <v>8</v>
      </c>
      <c r="Y10" s="71"/>
      <c r="Z10" s="88"/>
      <c r="AA10" s="69"/>
      <c r="AB10" s="71"/>
      <c r="AC10" s="1" t="s">
        <v>43</v>
      </c>
      <c r="AD10" s="1" t="s">
        <v>8</v>
      </c>
      <c r="AE10" s="71"/>
      <c r="AF10" s="88"/>
      <c r="AG10" s="69"/>
      <c r="AH10" s="71"/>
      <c r="AI10" s="1" t="s">
        <v>43</v>
      </c>
      <c r="AJ10" s="1" t="s">
        <v>8</v>
      </c>
      <c r="AK10" s="71"/>
      <c r="AL10" s="71"/>
      <c r="AM10" s="69"/>
      <c r="AN10" s="69"/>
    </row>
    <row r="11" spans="1:40" s="4" customFormat="1" ht="62.25" customHeight="1">
      <c r="A11" s="39">
        <v>1</v>
      </c>
      <c r="B11" s="40" t="s">
        <v>102</v>
      </c>
      <c r="C11" s="33">
        <f>C12+C13+C14</f>
        <v>44.2</v>
      </c>
      <c r="D11" s="33">
        <f aca="true" t="shared" si="0" ref="D11:AM11">D12+D13+D14</f>
        <v>30.8</v>
      </c>
      <c r="E11" s="33">
        <f t="shared" si="0"/>
        <v>0</v>
      </c>
      <c r="F11" s="33">
        <f t="shared" si="0"/>
        <v>13.4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si="0"/>
        <v>0</v>
      </c>
      <c r="R11" s="33">
        <f t="shared" si="0"/>
        <v>0</v>
      </c>
      <c r="S11" s="33">
        <f t="shared" si="0"/>
        <v>0</v>
      </c>
      <c r="T11" s="33">
        <f t="shared" si="0"/>
        <v>0</v>
      </c>
      <c r="U11" s="33">
        <f t="shared" si="0"/>
        <v>150</v>
      </c>
      <c r="V11" s="33">
        <f t="shared" si="0"/>
        <v>0</v>
      </c>
      <c r="W11" s="33">
        <f t="shared" si="0"/>
        <v>0</v>
      </c>
      <c r="X11" s="33">
        <f t="shared" si="0"/>
        <v>420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194.2</v>
      </c>
      <c r="AH11" s="33">
        <f t="shared" si="0"/>
        <v>0</v>
      </c>
      <c r="AI11" s="33">
        <f t="shared" si="0"/>
        <v>0</v>
      </c>
      <c r="AJ11" s="33">
        <f t="shared" si="0"/>
        <v>0</v>
      </c>
      <c r="AK11" s="33">
        <f t="shared" si="0"/>
        <v>0</v>
      </c>
      <c r="AL11" s="33">
        <f t="shared" si="0"/>
        <v>0</v>
      </c>
      <c r="AM11" s="33">
        <f t="shared" si="0"/>
        <v>0</v>
      </c>
      <c r="AN11" s="33">
        <f>AN12+AN13+AN14</f>
        <v>194.2</v>
      </c>
    </row>
    <row r="12" spans="1:40" s="6" customFormat="1" ht="78.75">
      <c r="A12" s="34" t="s">
        <v>103</v>
      </c>
      <c r="B12" s="18" t="s">
        <v>196</v>
      </c>
      <c r="C12" s="61">
        <f>D12+E12+F12+G12+H12</f>
        <v>0</v>
      </c>
      <c r="D12" s="60"/>
      <c r="E12" s="60"/>
      <c r="F12" s="60"/>
      <c r="G12" s="60"/>
      <c r="H12" s="60"/>
      <c r="I12" s="15">
        <f>J12+K12+L12+M12+N12</f>
        <v>0</v>
      </c>
      <c r="J12" s="5"/>
      <c r="K12" s="5"/>
      <c r="L12" s="5"/>
      <c r="M12" s="5"/>
      <c r="N12" s="5"/>
      <c r="O12" s="15">
        <f>P12+Q12+R12+S12+T12</f>
        <v>0</v>
      </c>
      <c r="P12" s="5"/>
      <c r="Q12" s="5"/>
      <c r="R12" s="5"/>
      <c r="S12" s="5"/>
      <c r="T12" s="5"/>
      <c r="U12" s="15">
        <v>30</v>
      </c>
      <c r="V12" s="5"/>
      <c r="W12" s="5"/>
      <c r="X12" s="5">
        <v>300</v>
      </c>
      <c r="Y12" s="5"/>
      <c r="Z12" s="5"/>
      <c r="AA12" s="15">
        <v>0</v>
      </c>
      <c r="AB12" s="5"/>
      <c r="AC12" s="5"/>
      <c r="AD12" s="5"/>
      <c r="AE12" s="5"/>
      <c r="AF12" s="5"/>
      <c r="AG12" s="33">
        <f aca="true" t="shared" si="1" ref="AG12:AG31">C12+I12+O12+U12+AA12</f>
        <v>30</v>
      </c>
      <c r="AH12" s="5"/>
      <c r="AI12" s="5"/>
      <c r="AJ12" s="5"/>
      <c r="AK12" s="5"/>
      <c r="AL12" s="5"/>
      <c r="AM12" s="33">
        <f aca="true" t="shared" si="2" ref="AM12:AM35">AH12+AI12+AJ12+AK12+AL12</f>
        <v>0</v>
      </c>
      <c r="AN12" s="33">
        <f>AG12+AM12</f>
        <v>30</v>
      </c>
    </row>
    <row r="13" spans="1:40" s="6" customFormat="1" ht="78.75">
      <c r="A13" s="34" t="s">
        <v>104</v>
      </c>
      <c r="B13" s="18" t="s">
        <v>197</v>
      </c>
      <c r="C13" s="61">
        <f>D13+E13+F13+G13+H13</f>
        <v>0</v>
      </c>
      <c r="D13" s="60"/>
      <c r="E13" s="60"/>
      <c r="F13" s="60"/>
      <c r="G13" s="60"/>
      <c r="H13" s="60"/>
      <c r="I13" s="15">
        <f>J13+K13+L13+M13+N13</f>
        <v>0</v>
      </c>
      <c r="J13" s="5"/>
      <c r="K13" s="5"/>
      <c r="L13" s="5"/>
      <c r="M13" s="5"/>
      <c r="N13" s="5"/>
      <c r="O13" s="15">
        <f>P13+Q13+R13+S13+T13</f>
        <v>0</v>
      </c>
      <c r="P13" s="5"/>
      <c r="Q13" s="5"/>
      <c r="R13" s="5"/>
      <c r="S13" s="5"/>
      <c r="T13" s="5"/>
      <c r="U13" s="15">
        <v>60</v>
      </c>
      <c r="V13" s="5"/>
      <c r="W13" s="5"/>
      <c r="X13" s="5">
        <v>60</v>
      </c>
      <c r="Y13" s="5"/>
      <c r="Z13" s="5"/>
      <c r="AA13" s="15">
        <v>0</v>
      </c>
      <c r="AB13" s="5"/>
      <c r="AC13" s="5"/>
      <c r="AD13" s="5"/>
      <c r="AE13" s="5"/>
      <c r="AF13" s="5"/>
      <c r="AG13" s="33">
        <f>C13+I13+O13+U13+AA13</f>
        <v>60</v>
      </c>
      <c r="AH13" s="5"/>
      <c r="AI13" s="5"/>
      <c r="AJ13" s="5"/>
      <c r="AK13" s="5"/>
      <c r="AL13" s="5"/>
      <c r="AM13" s="33">
        <f>AH13+AI13+AJ13+AK13+AL13</f>
        <v>0</v>
      </c>
      <c r="AN13" s="33">
        <f>AG13+AM13</f>
        <v>60</v>
      </c>
    </row>
    <row r="14" spans="1:40" s="6" customFormat="1" ht="78.75">
      <c r="A14" s="34" t="s">
        <v>105</v>
      </c>
      <c r="B14" s="18" t="s">
        <v>210</v>
      </c>
      <c r="C14" s="61">
        <f>D14+E14+F14+G14+H14</f>
        <v>44.2</v>
      </c>
      <c r="D14" s="60">
        <v>30.8</v>
      </c>
      <c r="E14" s="60"/>
      <c r="F14" s="60">
        <v>13.4</v>
      </c>
      <c r="G14" s="60"/>
      <c r="H14" s="60"/>
      <c r="I14" s="15">
        <f>J14+K14+L14+M14+N14</f>
        <v>0</v>
      </c>
      <c r="J14" s="5"/>
      <c r="K14" s="5"/>
      <c r="L14" s="5"/>
      <c r="M14" s="5"/>
      <c r="N14" s="5"/>
      <c r="O14" s="15">
        <f>P14+Q14+R14+S14+T14</f>
        <v>0</v>
      </c>
      <c r="P14" s="5"/>
      <c r="Q14" s="5"/>
      <c r="R14" s="5"/>
      <c r="S14" s="5"/>
      <c r="T14" s="5"/>
      <c r="U14" s="15">
        <v>60</v>
      </c>
      <c r="V14" s="5"/>
      <c r="W14" s="5"/>
      <c r="X14" s="5">
        <v>60</v>
      </c>
      <c r="Y14" s="5"/>
      <c r="Z14" s="5"/>
      <c r="AA14" s="15">
        <v>0</v>
      </c>
      <c r="AB14" s="5"/>
      <c r="AC14" s="5"/>
      <c r="AD14" s="5"/>
      <c r="AE14" s="5"/>
      <c r="AF14" s="5"/>
      <c r="AG14" s="33">
        <f t="shared" si="1"/>
        <v>104.2</v>
      </c>
      <c r="AH14" s="5"/>
      <c r="AI14" s="5"/>
      <c r="AJ14" s="5"/>
      <c r="AK14" s="5"/>
      <c r="AL14" s="5"/>
      <c r="AM14" s="33">
        <f t="shared" si="2"/>
        <v>0</v>
      </c>
      <c r="AN14" s="33">
        <f>AG14+AM14</f>
        <v>104.2</v>
      </c>
    </row>
    <row r="15" spans="1:40" s="4" customFormat="1" ht="57" customHeight="1">
      <c r="A15" s="39">
        <v>2</v>
      </c>
      <c r="B15" s="40" t="s">
        <v>112</v>
      </c>
      <c r="C15" s="33">
        <f aca="true" t="shared" si="3" ref="C15:AN15">C18+C19+C20+C21+C22+C17</f>
        <v>2272.7</v>
      </c>
      <c r="D15" s="33">
        <f t="shared" si="3"/>
        <v>2000</v>
      </c>
      <c r="E15" s="33">
        <f t="shared" si="3"/>
        <v>0</v>
      </c>
      <c r="F15" s="33">
        <f t="shared" si="3"/>
        <v>272.7</v>
      </c>
      <c r="G15" s="33">
        <f t="shared" si="3"/>
        <v>0</v>
      </c>
      <c r="H15" s="33">
        <f t="shared" si="3"/>
        <v>0</v>
      </c>
      <c r="I15" s="33">
        <f t="shared" si="3"/>
        <v>3409</v>
      </c>
      <c r="J15" s="33">
        <f t="shared" si="3"/>
        <v>2700</v>
      </c>
      <c r="K15" s="33">
        <f t="shared" si="3"/>
        <v>0</v>
      </c>
      <c r="L15" s="33">
        <f t="shared" si="3"/>
        <v>409</v>
      </c>
      <c r="M15" s="33">
        <f t="shared" si="3"/>
        <v>300</v>
      </c>
      <c r="N15" s="33">
        <f t="shared" si="3"/>
        <v>0</v>
      </c>
      <c r="O15" s="33">
        <f t="shared" si="3"/>
        <v>0</v>
      </c>
      <c r="P15" s="33">
        <f t="shared" si="3"/>
        <v>0</v>
      </c>
      <c r="Q15" s="33">
        <f t="shared" si="3"/>
        <v>0</v>
      </c>
      <c r="R15" s="33">
        <f t="shared" si="3"/>
        <v>0</v>
      </c>
      <c r="S15" s="33">
        <f t="shared" si="3"/>
        <v>0</v>
      </c>
      <c r="T15" s="33">
        <f t="shared" si="3"/>
        <v>0</v>
      </c>
      <c r="U15" s="33">
        <f t="shared" si="3"/>
        <v>0</v>
      </c>
      <c r="V15" s="33">
        <f t="shared" si="3"/>
        <v>0</v>
      </c>
      <c r="W15" s="33">
        <f t="shared" si="3"/>
        <v>0</v>
      </c>
      <c r="X15" s="33">
        <f t="shared" si="3"/>
        <v>0</v>
      </c>
      <c r="Y15" s="33">
        <f t="shared" si="3"/>
        <v>0</v>
      </c>
      <c r="Z15" s="33">
        <f t="shared" si="3"/>
        <v>0</v>
      </c>
      <c r="AA15" s="33">
        <f t="shared" si="3"/>
        <v>0</v>
      </c>
      <c r="AB15" s="33">
        <f t="shared" si="3"/>
        <v>0</v>
      </c>
      <c r="AC15" s="33">
        <f t="shared" si="3"/>
        <v>0</v>
      </c>
      <c r="AD15" s="33">
        <f t="shared" si="3"/>
        <v>0</v>
      </c>
      <c r="AE15" s="33">
        <f t="shared" si="3"/>
        <v>0</v>
      </c>
      <c r="AF15" s="33">
        <f t="shared" si="3"/>
        <v>0</v>
      </c>
      <c r="AG15" s="33">
        <f t="shared" si="3"/>
        <v>3968.7</v>
      </c>
      <c r="AH15" s="33">
        <f t="shared" si="3"/>
        <v>0</v>
      </c>
      <c r="AI15" s="33">
        <f t="shared" si="3"/>
        <v>0</v>
      </c>
      <c r="AJ15" s="33">
        <f t="shared" si="3"/>
        <v>340</v>
      </c>
      <c r="AK15" s="33">
        <f t="shared" si="3"/>
        <v>105.825</v>
      </c>
      <c r="AL15" s="33">
        <f t="shared" si="3"/>
        <v>0</v>
      </c>
      <c r="AM15" s="33">
        <f t="shared" si="3"/>
        <v>445.825</v>
      </c>
      <c r="AN15" s="33">
        <f t="shared" si="3"/>
        <v>4414.525</v>
      </c>
    </row>
    <row r="16" spans="1:40" s="6" customFormat="1" ht="1.5" customHeight="1">
      <c r="A16" s="34" t="s">
        <v>106</v>
      </c>
      <c r="B16" s="18"/>
      <c r="C16" s="33">
        <f>D16+E16+F16+G16+H16</f>
        <v>0</v>
      </c>
      <c r="D16" s="33">
        <f>E16+F16+G16+H16+I16</f>
        <v>0</v>
      </c>
      <c r="E16" s="33">
        <f>F16+G16+H16+I16+J16</f>
        <v>0</v>
      </c>
      <c r="F16" s="33">
        <f>G16+H16+I16+J16+K16</f>
        <v>0</v>
      </c>
      <c r="G16" s="33">
        <f>H16+I16+J16+K16+L16</f>
        <v>0</v>
      </c>
      <c r="H16" s="60"/>
      <c r="I16" s="15"/>
      <c r="J16" s="7"/>
      <c r="K16" s="5"/>
      <c r="L16" s="5"/>
      <c r="M16" s="5"/>
      <c r="N16" s="5"/>
      <c r="O16" s="15"/>
      <c r="P16" s="5"/>
      <c r="Q16" s="5"/>
      <c r="R16" s="5"/>
      <c r="S16" s="5"/>
      <c r="T16" s="5"/>
      <c r="U16" s="15"/>
      <c r="V16" s="5"/>
      <c r="W16" s="5"/>
      <c r="X16" s="5"/>
      <c r="Y16" s="5"/>
      <c r="Z16" s="5"/>
      <c r="AA16" s="15"/>
      <c r="AB16" s="5"/>
      <c r="AC16" s="5"/>
      <c r="AD16" s="5"/>
      <c r="AE16" s="5"/>
      <c r="AF16" s="5"/>
      <c r="AG16" s="33">
        <f t="shared" si="1"/>
        <v>0</v>
      </c>
      <c r="AH16" s="5"/>
      <c r="AI16" s="5"/>
      <c r="AJ16" s="5"/>
      <c r="AK16" s="5"/>
      <c r="AL16" s="5"/>
      <c r="AM16" s="33">
        <f t="shared" si="2"/>
        <v>0</v>
      </c>
      <c r="AN16" s="33">
        <f aca="true" t="shared" si="4" ref="AN16:AN35">AG16+AM16</f>
        <v>0</v>
      </c>
    </row>
    <row r="17" spans="1:40" s="6" customFormat="1" ht="218.25" customHeight="1">
      <c r="A17" s="37" t="s">
        <v>106</v>
      </c>
      <c r="B17" s="35" t="s">
        <v>208</v>
      </c>
      <c r="C17" s="15">
        <f>D17+E17+F17+G17+H17</f>
        <v>1158.6</v>
      </c>
      <c r="D17" s="5">
        <v>1019.6</v>
      </c>
      <c r="E17" s="5"/>
      <c r="F17" s="60">
        <v>139</v>
      </c>
      <c r="G17" s="5"/>
      <c r="H17" s="5"/>
      <c r="I17" s="15">
        <v>0</v>
      </c>
      <c r="J17" s="7"/>
      <c r="K17" s="5"/>
      <c r="L17" s="5"/>
      <c r="M17" s="5"/>
      <c r="N17" s="5"/>
      <c r="O17" s="15">
        <v>0</v>
      </c>
      <c r="P17" s="5"/>
      <c r="Q17" s="5"/>
      <c r="R17" s="5"/>
      <c r="S17" s="5"/>
      <c r="T17" s="5"/>
      <c r="U17" s="15">
        <v>0</v>
      </c>
      <c r="V17" s="5"/>
      <c r="W17" s="5"/>
      <c r="X17" s="5"/>
      <c r="Y17" s="5"/>
      <c r="Z17" s="5"/>
      <c r="AA17" s="15">
        <v>0</v>
      </c>
      <c r="AB17" s="5"/>
      <c r="AC17" s="5"/>
      <c r="AD17" s="7"/>
      <c r="AE17" s="5"/>
      <c r="AF17" s="5"/>
      <c r="AG17" s="33">
        <f>C17+I17+O17+U17+AA17</f>
        <v>1158.6</v>
      </c>
      <c r="AH17" s="5"/>
      <c r="AI17" s="5"/>
      <c r="AJ17" s="5"/>
      <c r="AK17" s="5"/>
      <c r="AL17" s="5"/>
      <c r="AM17" s="33">
        <f>AH17+AI17+AJ17+AK17+AL17</f>
        <v>0</v>
      </c>
      <c r="AN17" s="33">
        <f>AG17+AM17</f>
        <v>1158.6</v>
      </c>
    </row>
    <row r="18" spans="1:40" s="8" customFormat="1" ht="98.25" customHeight="1">
      <c r="A18" s="34" t="s">
        <v>107</v>
      </c>
      <c r="B18" s="18" t="s">
        <v>219</v>
      </c>
      <c r="C18" s="15">
        <v>1114.1</v>
      </c>
      <c r="D18" s="5">
        <v>980.4</v>
      </c>
      <c r="E18" s="5"/>
      <c r="F18" s="5">
        <v>133.7</v>
      </c>
      <c r="G18" s="5"/>
      <c r="H18" s="7"/>
      <c r="I18" s="15">
        <f>J18+K18+L18+M18+N18</f>
        <v>0</v>
      </c>
      <c r="J18" s="7"/>
      <c r="K18" s="5"/>
      <c r="L18" s="5"/>
      <c r="M18" s="5"/>
      <c r="N18" s="7"/>
      <c r="O18" s="15">
        <f>P18+Q18+R18+S18+T18</f>
        <v>0</v>
      </c>
      <c r="P18" s="5"/>
      <c r="Q18" s="5"/>
      <c r="R18" s="5"/>
      <c r="S18" s="5"/>
      <c r="T18" s="7"/>
      <c r="U18" s="15">
        <f>V18+W18+X18+Y18+Z18</f>
        <v>0</v>
      </c>
      <c r="V18" s="5"/>
      <c r="W18" s="5"/>
      <c r="X18" s="5"/>
      <c r="Y18" s="5"/>
      <c r="Z18" s="7"/>
      <c r="AA18" s="15">
        <v>0</v>
      </c>
      <c r="AB18" s="7"/>
      <c r="AC18" s="5"/>
      <c r="AD18" s="5"/>
      <c r="AE18" s="5"/>
      <c r="AF18" s="7"/>
      <c r="AG18" s="33">
        <f t="shared" si="1"/>
        <v>1114.1</v>
      </c>
      <c r="AH18" s="7"/>
      <c r="AI18" s="7"/>
      <c r="AJ18" s="7">
        <v>90</v>
      </c>
      <c r="AK18" s="7">
        <v>36</v>
      </c>
      <c r="AL18" s="5"/>
      <c r="AM18" s="33">
        <f t="shared" si="2"/>
        <v>126</v>
      </c>
      <c r="AN18" s="33">
        <f t="shared" si="4"/>
        <v>1240.1</v>
      </c>
    </row>
    <row r="19" spans="1:40" s="6" customFormat="1" ht="104.25" customHeight="1">
      <c r="A19" s="34" t="s">
        <v>108</v>
      </c>
      <c r="B19" s="18" t="s">
        <v>218</v>
      </c>
      <c r="C19" s="15">
        <v>0</v>
      </c>
      <c r="D19" s="5">
        <v>0</v>
      </c>
      <c r="E19" s="5"/>
      <c r="F19" s="5">
        <v>0</v>
      </c>
      <c r="G19" s="5"/>
      <c r="H19" s="5"/>
      <c r="I19" s="15">
        <v>1136</v>
      </c>
      <c r="J19" s="7">
        <v>895</v>
      </c>
      <c r="K19" s="5"/>
      <c r="L19" s="5">
        <v>136</v>
      </c>
      <c r="M19" s="5">
        <v>105</v>
      </c>
      <c r="N19" s="5"/>
      <c r="O19" s="15">
        <f>P19+Q19+R19+S19+T19</f>
        <v>0</v>
      </c>
      <c r="P19" s="5"/>
      <c r="Q19" s="5"/>
      <c r="R19" s="5"/>
      <c r="S19" s="5"/>
      <c r="T19" s="5"/>
      <c r="U19" s="15">
        <f>V19+W19+X19+Y19+Z19</f>
        <v>0</v>
      </c>
      <c r="V19" s="5"/>
      <c r="W19" s="5"/>
      <c r="X19" s="5"/>
      <c r="Y19" s="5"/>
      <c r="Z19" s="5"/>
      <c r="AA19" s="15">
        <v>0</v>
      </c>
      <c r="AB19" s="5"/>
      <c r="AC19" s="5"/>
      <c r="AD19" s="5"/>
      <c r="AE19" s="5"/>
      <c r="AF19" s="5"/>
      <c r="AG19" s="33">
        <f t="shared" si="1"/>
        <v>1136</v>
      </c>
      <c r="AH19" s="7"/>
      <c r="AI19" s="7"/>
      <c r="AJ19" s="7"/>
      <c r="AK19" s="5">
        <v>19.825</v>
      </c>
      <c r="AL19" s="5"/>
      <c r="AM19" s="33">
        <f t="shared" si="2"/>
        <v>19.825</v>
      </c>
      <c r="AN19" s="33">
        <f t="shared" si="4"/>
        <v>1155.825</v>
      </c>
    </row>
    <row r="20" spans="1:40" s="6" customFormat="1" ht="104.25" customHeight="1">
      <c r="A20" s="34" t="s">
        <v>109</v>
      </c>
      <c r="B20" s="18" t="s">
        <v>217</v>
      </c>
      <c r="C20" s="15">
        <v>0</v>
      </c>
      <c r="D20" s="5">
        <v>0</v>
      </c>
      <c r="E20" s="5"/>
      <c r="F20" s="5">
        <v>0</v>
      </c>
      <c r="G20" s="5"/>
      <c r="H20" s="5"/>
      <c r="I20" s="15">
        <v>560</v>
      </c>
      <c r="J20" s="7">
        <v>450</v>
      </c>
      <c r="K20" s="5"/>
      <c r="L20" s="5">
        <v>68</v>
      </c>
      <c r="M20" s="5">
        <v>42</v>
      </c>
      <c r="N20" s="5"/>
      <c r="O20" s="15">
        <v>0</v>
      </c>
      <c r="P20" s="5">
        <v>0</v>
      </c>
      <c r="Q20" s="5"/>
      <c r="R20" s="5">
        <v>0</v>
      </c>
      <c r="S20" s="5">
        <v>0</v>
      </c>
      <c r="T20" s="5"/>
      <c r="U20" s="61">
        <f>V20+W20+X20+Y20+Z20</f>
        <v>0</v>
      </c>
      <c r="V20" s="5"/>
      <c r="W20" s="5"/>
      <c r="X20" s="60"/>
      <c r="Y20" s="5"/>
      <c r="Z20" s="5"/>
      <c r="AA20" s="15">
        <v>0</v>
      </c>
      <c r="AB20" s="5"/>
      <c r="AC20" s="5"/>
      <c r="AD20" s="5"/>
      <c r="AE20" s="5"/>
      <c r="AF20" s="5"/>
      <c r="AG20" s="33">
        <f t="shared" si="1"/>
        <v>560</v>
      </c>
      <c r="AH20" s="5"/>
      <c r="AI20" s="5"/>
      <c r="AJ20" s="5">
        <v>50</v>
      </c>
      <c r="AK20" s="5">
        <v>50</v>
      </c>
      <c r="AL20" s="5"/>
      <c r="AM20" s="33">
        <f t="shared" si="2"/>
        <v>100</v>
      </c>
      <c r="AN20" s="33">
        <f t="shared" si="4"/>
        <v>660</v>
      </c>
    </row>
    <row r="21" spans="1:40" s="6" customFormat="1" ht="110.25" customHeight="1">
      <c r="A21" s="34" t="s">
        <v>110</v>
      </c>
      <c r="B21" s="18" t="s">
        <v>220</v>
      </c>
      <c r="C21" s="15">
        <v>0</v>
      </c>
      <c r="D21" s="5">
        <v>0</v>
      </c>
      <c r="E21" s="5"/>
      <c r="F21" s="5">
        <v>0</v>
      </c>
      <c r="G21" s="5"/>
      <c r="H21" s="5"/>
      <c r="I21" s="15">
        <v>1713</v>
      </c>
      <c r="J21" s="7">
        <v>1355</v>
      </c>
      <c r="K21" s="5"/>
      <c r="L21" s="5">
        <v>205</v>
      </c>
      <c r="M21" s="5">
        <v>153</v>
      </c>
      <c r="N21" s="5"/>
      <c r="O21" s="15">
        <v>0</v>
      </c>
      <c r="P21" s="5"/>
      <c r="Q21" s="5"/>
      <c r="R21" s="5"/>
      <c r="S21" s="5"/>
      <c r="T21" s="5"/>
      <c r="U21" s="61">
        <v>0</v>
      </c>
      <c r="V21" s="5"/>
      <c r="W21" s="5"/>
      <c r="X21" s="60"/>
      <c r="Y21" s="5"/>
      <c r="Z21" s="5"/>
      <c r="AA21" s="15">
        <v>0</v>
      </c>
      <c r="AB21" s="5"/>
      <c r="AC21" s="5"/>
      <c r="AD21" s="5"/>
      <c r="AE21" s="5"/>
      <c r="AF21" s="5"/>
      <c r="AG21" s="33">
        <v>0</v>
      </c>
      <c r="AH21" s="5"/>
      <c r="AI21" s="5"/>
      <c r="AJ21" s="5"/>
      <c r="AK21" s="5"/>
      <c r="AL21" s="5"/>
      <c r="AM21" s="33">
        <v>0</v>
      </c>
      <c r="AN21" s="33">
        <v>0</v>
      </c>
    </row>
    <row r="22" spans="1:40" s="6" customFormat="1" ht="83.25" customHeight="1">
      <c r="A22" s="34" t="s">
        <v>221</v>
      </c>
      <c r="B22" s="35" t="s">
        <v>198</v>
      </c>
      <c r="C22" s="15">
        <f>D22+E22+F22+G22+H22</f>
        <v>0</v>
      </c>
      <c r="D22" s="5"/>
      <c r="E22" s="5"/>
      <c r="F22" s="60"/>
      <c r="G22" s="5"/>
      <c r="H22" s="5"/>
      <c r="I22" s="15">
        <f>J22+K22+L22+M22+N22</f>
        <v>0</v>
      </c>
      <c r="J22" s="7"/>
      <c r="K22" s="5"/>
      <c r="L22" s="5"/>
      <c r="M22" s="5"/>
      <c r="N22" s="5"/>
      <c r="O22" s="15">
        <f>P22+Q22+R22+S22+T22</f>
        <v>0</v>
      </c>
      <c r="P22" s="5"/>
      <c r="Q22" s="5"/>
      <c r="R22" s="5"/>
      <c r="S22" s="5"/>
      <c r="T22" s="5"/>
      <c r="U22" s="15">
        <f>V22+W22+X22+Y22+Z22</f>
        <v>0</v>
      </c>
      <c r="V22" s="5"/>
      <c r="W22" s="5"/>
      <c r="X22" s="5"/>
      <c r="Y22" s="5"/>
      <c r="Z22" s="5"/>
      <c r="AA22" s="15">
        <v>0</v>
      </c>
      <c r="AB22" s="5"/>
      <c r="AC22" s="5"/>
      <c r="AD22" s="7"/>
      <c r="AE22" s="5"/>
      <c r="AF22" s="5"/>
      <c r="AG22" s="33">
        <f t="shared" si="1"/>
        <v>0</v>
      </c>
      <c r="AH22" s="5"/>
      <c r="AI22" s="5"/>
      <c r="AJ22" s="5">
        <v>200</v>
      </c>
      <c r="AK22" s="5"/>
      <c r="AL22" s="5"/>
      <c r="AM22" s="33">
        <f t="shared" si="2"/>
        <v>200</v>
      </c>
      <c r="AN22" s="33">
        <f t="shared" si="4"/>
        <v>200</v>
      </c>
    </row>
    <row r="23" spans="1:40" s="4" customFormat="1" ht="70.5" customHeight="1">
      <c r="A23" s="39">
        <v>3</v>
      </c>
      <c r="B23" s="40" t="s">
        <v>114</v>
      </c>
      <c r="C23" s="33">
        <f>C24+C25+C26+C27+C28+C29+C30+C31</f>
        <v>0</v>
      </c>
      <c r="D23" s="33">
        <f aca="true" t="shared" si="5" ref="D23:AN23">D24+D25+D26+D27+D28+D29+D30+D31</f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1286.7</v>
      </c>
      <c r="J23" s="33">
        <f t="shared" si="5"/>
        <v>1175.7</v>
      </c>
      <c r="K23" s="33">
        <f t="shared" si="5"/>
        <v>0</v>
      </c>
      <c r="L23" s="33">
        <f t="shared" si="5"/>
        <v>114</v>
      </c>
      <c r="M23" s="33">
        <f t="shared" si="5"/>
        <v>0</v>
      </c>
      <c r="N23" s="33">
        <f t="shared" si="5"/>
        <v>0</v>
      </c>
      <c r="O23" s="33">
        <f t="shared" si="5"/>
        <v>0</v>
      </c>
      <c r="P23" s="33">
        <f t="shared" si="5"/>
        <v>0</v>
      </c>
      <c r="Q23" s="33">
        <f t="shared" si="5"/>
        <v>0</v>
      </c>
      <c r="R23" s="33">
        <f t="shared" si="5"/>
        <v>0</v>
      </c>
      <c r="S23" s="33">
        <f t="shared" si="5"/>
        <v>0</v>
      </c>
      <c r="T23" s="33">
        <f t="shared" si="5"/>
        <v>0</v>
      </c>
      <c r="U23" s="33">
        <f t="shared" si="5"/>
        <v>0</v>
      </c>
      <c r="V23" s="33">
        <f t="shared" si="5"/>
        <v>0</v>
      </c>
      <c r="W23" s="33">
        <f t="shared" si="5"/>
        <v>0</v>
      </c>
      <c r="X23" s="33">
        <f t="shared" si="5"/>
        <v>0</v>
      </c>
      <c r="Y23" s="33">
        <f t="shared" si="5"/>
        <v>0</v>
      </c>
      <c r="Z23" s="33">
        <f t="shared" si="5"/>
        <v>0</v>
      </c>
      <c r="AA23" s="33">
        <f t="shared" si="5"/>
        <v>0</v>
      </c>
      <c r="AB23" s="33">
        <f t="shared" si="5"/>
        <v>0</v>
      </c>
      <c r="AC23" s="33">
        <f t="shared" si="5"/>
        <v>0</v>
      </c>
      <c r="AD23" s="33">
        <f t="shared" si="5"/>
        <v>0</v>
      </c>
      <c r="AE23" s="33">
        <f t="shared" si="5"/>
        <v>0</v>
      </c>
      <c r="AF23" s="33">
        <f t="shared" si="5"/>
        <v>0</v>
      </c>
      <c r="AG23" s="33">
        <f t="shared" si="5"/>
        <v>1286.7</v>
      </c>
      <c r="AH23" s="33">
        <f t="shared" si="5"/>
        <v>0</v>
      </c>
      <c r="AI23" s="33">
        <f t="shared" si="5"/>
        <v>0</v>
      </c>
      <c r="AJ23" s="33">
        <f t="shared" si="5"/>
        <v>200</v>
      </c>
      <c r="AK23" s="33">
        <f t="shared" si="5"/>
        <v>872.175</v>
      </c>
      <c r="AL23" s="33">
        <f t="shared" si="5"/>
        <v>0</v>
      </c>
      <c r="AM23" s="33">
        <f t="shared" si="5"/>
        <v>1072.175</v>
      </c>
      <c r="AN23" s="33">
        <f t="shared" si="5"/>
        <v>2358.875</v>
      </c>
    </row>
    <row r="24" spans="1:40" s="6" customFormat="1" ht="69.75" customHeight="1">
      <c r="A24" s="34" t="s">
        <v>118</v>
      </c>
      <c r="B24" s="35" t="s">
        <v>188</v>
      </c>
      <c r="C24" s="15">
        <f aca="true" t="shared" si="6" ref="C24:C31">D24+E24+F24+G24+H24</f>
        <v>0</v>
      </c>
      <c r="D24" s="5"/>
      <c r="E24" s="5"/>
      <c r="F24" s="5"/>
      <c r="G24" s="5"/>
      <c r="H24" s="5"/>
      <c r="I24" s="15">
        <f aca="true" t="shared" si="7" ref="I24:I31">J24+K24+L24+M24+N24</f>
        <v>0</v>
      </c>
      <c r="J24" s="5"/>
      <c r="K24" s="5"/>
      <c r="L24" s="5"/>
      <c r="M24" s="5"/>
      <c r="N24" s="5"/>
      <c r="O24" s="15">
        <f aca="true" t="shared" si="8" ref="O24:O31">P24+Q24+R24+S24+T24</f>
        <v>0</v>
      </c>
      <c r="P24" s="5"/>
      <c r="Q24" s="5"/>
      <c r="R24" s="5"/>
      <c r="S24" s="5"/>
      <c r="T24" s="5"/>
      <c r="U24" s="15">
        <f aca="true" t="shared" si="9" ref="U24:U31">V24+W24+X24+Y24+Z24</f>
        <v>0</v>
      </c>
      <c r="V24" s="5"/>
      <c r="W24" s="5"/>
      <c r="X24" s="5"/>
      <c r="Y24" s="5"/>
      <c r="Z24" s="5"/>
      <c r="AA24" s="15">
        <v>0</v>
      </c>
      <c r="AB24" s="5"/>
      <c r="AC24" s="5"/>
      <c r="AD24" s="5"/>
      <c r="AE24" s="5">
        <v>0</v>
      </c>
      <c r="AF24" s="5"/>
      <c r="AG24" s="33">
        <f t="shared" si="1"/>
        <v>0</v>
      </c>
      <c r="AH24" s="5"/>
      <c r="AI24" s="5"/>
      <c r="AJ24" s="5"/>
      <c r="AK24" s="5">
        <v>570</v>
      </c>
      <c r="AL24" s="5"/>
      <c r="AM24" s="33">
        <f t="shared" si="2"/>
        <v>570</v>
      </c>
      <c r="AN24" s="33">
        <f t="shared" si="4"/>
        <v>570</v>
      </c>
    </row>
    <row r="25" spans="1:40" s="6" customFormat="1" ht="74.25" customHeight="1">
      <c r="A25" s="34" t="s">
        <v>119</v>
      </c>
      <c r="B25" s="35" t="s">
        <v>189</v>
      </c>
      <c r="C25" s="15">
        <f t="shared" si="6"/>
        <v>0</v>
      </c>
      <c r="D25" s="5"/>
      <c r="E25" s="5"/>
      <c r="F25" s="5"/>
      <c r="G25" s="5"/>
      <c r="H25" s="5"/>
      <c r="I25" s="15">
        <f t="shared" si="7"/>
        <v>0</v>
      </c>
      <c r="J25" s="5"/>
      <c r="K25" s="5"/>
      <c r="L25" s="5"/>
      <c r="M25" s="5"/>
      <c r="N25" s="5"/>
      <c r="O25" s="15">
        <f t="shared" si="8"/>
        <v>0</v>
      </c>
      <c r="P25" s="5"/>
      <c r="Q25" s="5"/>
      <c r="R25" s="5"/>
      <c r="S25" s="5"/>
      <c r="T25" s="5"/>
      <c r="U25" s="15">
        <f t="shared" si="9"/>
        <v>0</v>
      </c>
      <c r="V25" s="5"/>
      <c r="W25" s="5"/>
      <c r="X25" s="5"/>
      <c r="Y25" s="5"/>
      <c r="Z25" s="5"/>
      <c r="AA25" s="15">
        <v>0</v>
      </c>
      <c r="AB25" s="5"/>
      <c r="AC25" s="5"/>
      <c r="AD25" s="5"/>
      <c r="AE25" s="5">
        <v>0</v>
      </c>
      <c r="AF25" s="5"/>
      <c r="AG25" s="33">
        <f t="shared" si="1"/>
        <v>0</v>
      </c>
      <c r="AH25" s="5"/>
      <c r="AI25" s="5"/>
      <c r="AJ25" s="5"/>
      <c r="AK25" s="5">
        <v>250</v>
      </c>
      <c r="AL25" s="5"/>
      <c r="AM25" s="33">
        <f t="shared" si="2"/>
        <v>250</v>
      </c>
      <c r="AN25" s="33">
        <f t="shared" si="4"/>
        <v>250</v>
      </c>
    </row>
    <row r="26" spans="1:40" s="6" customFormat="1" ht="84" customHeight="1">
      <c r="A26" s="34" t="s">
        <v>190</v>
      </c>
      <c r="B26" s="35" t="s">
        <v>195</v>
      </c>
      <c r="C26" s="15">
        <f t="shared" si="6"/>
        <v>0</v>
      </c>
      <c r="D26" s="5"/>
      <c r="E26" s="5"/>
      <c r="F26" s="5"/>
      <c r="G26" s="5"/>
      <c r="H26" s="5"/>
      <c r="I26" s="15">
        <f t="shared" si="7"/>
        <v>0</v>
      </c>
      <c r="J26" s="5"/>
      <c r="K26" s="5"/>
      <c r="L26" s="5"/>
      <c r="M26" s="5"/>
      <c r="N26" s="5"/>
      <c r="O26" s="15">
        <f t="shared" si="8"/>
        <v>0</v>
      </c>
      <c r="P26" s="5"/>
      <c r="Q26" s="5"/>
      <c r="R26" s="5"/>
      <c r="S26" s="5"/>
      <c r="T26" s="5"/>
      <c r="U26" s="15">
        <f t="shared" si="9"/>
        <v>0</v>
      </c>
      <c r="V26" s="5"/>
      <c r="W26" s="5"/>
      <c r="X26" s="5"/>
      <c r="Y26" s="5"/>
      <c r="Z26" s="5"/>
      <c r="AA26" s="15">
        <v>0</v>
      </c>
      <c r="AB26" s="5"/>
      <c r="AC26" s="5"/>
      <c r="AD26" s="5"/>
      <c r="AE26" s="5">
        <v>0</v>
      </c>
      <c r="AF26" s="5"/>
      <c r="AG26" s="33">
        <f t="shared" si="1"/>
        <v>0</v>
      </c>
      <c r="AH26" s="5"/>
      <c r="AI26" s="5"/>
      <c r="AJ26" s="5"/>
      <c r="AK26" s="5">
        <v>17.175</v>
      </c>
      <c r="AL26" s="5"/>
      <c r="AM26" s="33">
        <f t="shared" si="2"/>
        <v>17.175</v>
      </c>
      <c r="AN26" s="33">
        <f t="shared" si="4"/>
        <v>17.175</v>
      </c>
    </row>
    <row r="27" spans="1:40" s="6" customFormat="1" ht="84" customHeight="1">
      <c r="A27" s="34" t="s">
        <v>191</v>
      </c>
      <c r="B27" s="35" t="s">
        <v>192</v>
      </c>
      <c r="C27" s="15">
        <f t="shared" si="6"/>
        <v>0</v>
      </c>
      <c r="D27" s="5"/>
      <c r="E27" s="5"/>
      <c r="F27" s="5"/>
      <c r="G27" s="5"/>
      <c r="H27" s="5"/>
      <c r="I27" s="15">
        <f t="shared" si="7"/>
        <v>0</v>
      </c>
      <c r="J27" s="5"/>
      <c r="K27" s="5"/>
      <c r="L27" s="5"/>
      <c r="M27" s="5"/>
      <c r="N27" s="5"/>
      <c r="O27" s="15">
        <f t="shared" si="8"/>
        <v>0</v>
      </c>
      <c r="P27" s="5"/>
      <c r="Q27" s="5"/>
      <c r="R27" s="5"/>
      <c r="S27" s="5"/>
      <c r="T27" s="5"/>
      <c r="U27" s="15">
        <f t="shared" si="9"/>
        <v>0</v>
      </c>
      <c r="V27" s="5"/>
      <c r="W27" s="5"/>
      <c r="X27" s="5"/>
      <c r="Y27" s="5"/>
      <c r="Z27" s="5"/>
      <c r="AA27" s="15">
        <v>0</v>
      </c>
      <c r="AB27" s="5"/>
      <c r="AC27" s="5"/>
      <c r="AD27" s="5">
        <v>0</v>
      </c>
      <c r="AE27" s="5"/>
      <c r="AF27" s="5"/>
      <c r="AG27" s="33">
        <f t="shared" si="1"/>
        <v>0</v>
      </c>
      <c r="AH27" s="5"/>
      <c r="AI27" s="5"/>
      <c r="AJ27" s="5">
        <v>50</v>
      </c>
      <c r="AK27" s="5"/>
      <c r="AL27" s="5"/>
      <c r="AM27" s="33">
        <f t="shared" si="2"/>
        <v>50</v>
      </c>
      <c r="AN27" s="33">
        <f t="shared" si="4"/>
        <v>50</v>
      </c>
    </row>
    <row r="28" spans="1:40" s="6" customFormat="1" ht="84" customHeight="1">
      <c r="A28" s="34" t="s">
        <v>194</v>
      </c>
      <c r="B28" s="35" t="s">
        <v>214</v>
      </c>
      <c r="C28" s="15">
        <v>0</v>
      </c>
      <c r="D28" s="5"/>
      <c r="E28" s="5"/>
      <c r="F28" s="5"/>
      <c r="G28" s="5"/>
      <c r="H28" s="5"/>
      <c r="I28" s="15">
        <v>649.5</v>
      </c>
      <c r="J28" s="5">
        <v>611.5</v>
      </c>
      <c r="K28" s="5"/>
      <c r="L28" s="5">
        <v>38</v>
      </c>
      <c r="M28" s="5"/>
      <c r="N28" s="5"/>
      <c r="O28" s="15">
        <f>P28+Q28+R28+S28+T28</f>
        <v>0</v>
      </c>
      <c r="P28" s="5"/>
      <c r="Q28" s="5"/>
      <c r="R28" s="5"/>
      <c r="S28" s="5"/>
      <c r="T28" s="5"/>
      <c r="U28" s="15">
        <f>V28+W28+X28+Y28+Z28</f>
        <v>0</v>
      </c>
      <c r="V28" s="5"/>
      <c r="W28" s="5"/>
      <c r="X28" s="5"/>
      <c r="Y28" s="5"/>
      <c r="Z28" s="5"/>
      <c r="AA28" s="15">
        <v>0</v>
      </c>
      <c r="AB28" s="5"/>
      <c r="AC28" s="5"/>
      <c r="AD28" s="5">
        <v>0</v>
      </c>
      <c r="AE28" s="5"/>
      <c r="AF28" s="5"/>
      <c r="AG28" s="33">
        <f>C28+I28+O28+U28+AA28</f>
        <v>649.5</v>
      </c>
      <c r="AH28" s="5"/>
      <c r="AI28" s="5"/>
      <c r="AJ28" s="5">
        <v>50</v>
      </c>
      <c r="AK28" s="5"/>
      <c r="AL28" s="5"/>
      <c r="AM28" s="33">
        <f>AH28+AI28+AJ28+AK28+AL28</f>
        <v>50</v>
      </c>
      <c r="AN28" s="33">
        <f>AG28+AM28</f>
        <v>699.5</v>
      </c>
    </row>
    <row r="29" spans="1:40" s="6" customFormat="1" ht="84" customHeight="1">
      <c r="A29" s="34" t="s">
        <v>211</v>
      </c>
      <c r="B29" s="35" t="s">
        <v>215</v>
      </c>
      <c r="C29" s="15">
        <v>0</v>
      </c>
      <c r="D29" s="5"/>
      <c r="E29" s="5"/>
      <c r="F29" s="5"/>
      <c r="G29" s="5"/>
      <c r="H29" s="5"/>
      <c r="I29" s="15">
        <v>273</v>
      </c>
      <c r="J29" s="5">
        <v>243</v>
      </c>
      <c r="K29" s="5"/>
      <c r="L29" s="5">
        <v>33</v>
      </c>
      <c r="M29" s="5"/>
      <c r="N29" s="5"/>
      <c r="O29" s="15">
        <f>P29+Q29+R29+S29+T29</f>
        <v>0</v>
      </c>
      <c r="P29" s="5"/>
      <c r="Q29" s="5"/>
      <c r="R29" s="5"/>
      <c r="S29" s="5"/>
      <c r="T29" s="5"/>
      <c r="U29" s="15">
        <f>V29+W29+X29+Y29+Z29</f>
        <v>0</v>
      </c>
      <c r="V29" s="5"/>
      <c r="W29" s="5"/>
      <c r="X29" s="5"/>
      <c r="Y29" s="5"/>
      <c r="Z29" s="5"/>
      <c r="AA29" s="15">
        <v>0</v>
      </c>
      <c r="AB29" s="5"/>
      <c r="AC29" s="5"/>
      <c r="AD29" s="5">
        <v>0</v>
      </c>
      <c r="AE29" s="5"/>
      <c r="AF29" s="5"/>
      <c r="AG29" s="33">
        <f>C29+I29+O29+U29+AA29</f>
        <v>273</v>
      </c>
      <c r="AH29" s="5"/>
      <c r="AI29" s="5"/>
      <c r="AJ29" s="5">
        <v>50</v>
      </c>
      <c r="AK29" s="5"/>
      <c r="AL29" s="5"/>
      <c r="AM29" s="33">
        <f>AH29+AI29+AJ29+AK29+AL29</f>
        <v>50</v>
      </c>
      <c r="AN29" s="33">
        <f>AG29+AM29</f>
        <v>323</v>
      </c>
    </row>
    <row r="30" spans="1:40" s="6" customFormat="1" ht="84" customHeight="1">
      <c r="A30" s="34" t="s">
        <v>212</v>
      </c>
      <c r="B30" s="35" t="s">
        <v>216</v>
      </c>
      <c r="C30" s="15">
        <v>0</v>
      </c>
      <c r="D30" s="5"/>
      <c r="E30" s="5"/>
      <c r="F30" s="5"/>
      <c r="G30" s="5"/>
      <c r="H30" s="5"/>
      <c r="I30" s="15">
        <v>364.2</v>
      </c>
      <c r="J30" s="5">
        <v>321.2</v>
      </c>
      <c r="K30" s="5"/>
      <c r="L30" s="5">
        <v>43</v>
      </c>
      <c r="M30" s="5"/>
      <c r="N30" s="5"/>
      <c r="O30" s="15">
        <f>P30+Q30+R30+S30+T30</f>
        <v>0</v>
      </c>
      <c r="P30" s="5"/>
      <c r="Q30" s="5"/>
      <c r="R30" s="5"/>
      <c r="S30" s="5"/>
      <c r="T30" s="5"/>
      <c r="U30" s="15">
        <f>V30+W30+X30+Y30+Z30</f>
        <v>0</v>
      </c>
      <c r="V30" s="5"/>
      <c r="W30" s="5"/>
      <c r="X30" s="5"/>
      <c r="Y30" s="5"/>
      <c r="Z30" s="5"/>
      <c r="AA30" s="15">
        <v>0</v>
      </c>
      <c r="AB30" s="5"/>
      <c r="AC30" s="5"/>
      <c r="AD30" s="5">
        <v>0</v>
      </c>
      <c r="AE30" s="5"/>
      <c r="AF30" s="5"/>
      <c r="AG30" s="33">
        <f>C30+I30+O30+U30+AA30</f>
        <v>364.2</v>
      </c>
      <c r="AH30" s="5"/>
      <c r="AI30" s="5"/>
      <c r="AJ30" s="5">
        <v>50</v>
      </c>
      <c r="AK30" s="5"/>
      <c r="AL30" s="5"/>
      <c r="AM30" s="33">
        <f>AH30+AI30+AJ30+AK30+AL30</f>
        <v>50</v>
      </c>
      <c r="AN30" s="33">
        <f>AG30+AM30</f>
        <v>414.2</v>
      </c>
    </row>
    <row r="31" spans="1:40" s="6" customFormat="1" ht="84" customHeight="1">
      <c r="A31" s="34" t="s">
        <v>213</v>
      </c>
      <c r="B31" s="35" t="s">
        <v>193</v>
      </c>
      <c r="C31" s="15">
        <f t="shared" si="6"/>
        <v>0</v>
      </c>
      <c r="D31" s="5"/>
      <c r="E31" s="5"/>
      <c r="F31" s="5"/>
      <c r="G31" s="5"/>
      <c r="H31" s="5"/>
      <c r="I31" s="15">
        <f t="shared" si="7"/>
        <v>0</v>
      </c>
      <c r="J31" s="5"/>
      <c r="K31" s="5"/>
      <c r="L31" s="5"/>
      <c r="M31" s="5"/>
      <c r="N31" s="5"/>
      <c r="O31" s="15">
        <f t="shared" si="8"/>
        <v>0</v>
      </c>
      <c r="P31" s="5"/>
      <c r="Q31" s="5"/>
      <c r="R31" s="5"/>
      <c r="S31" s="5"/>
      <c r="T31" s="5"/>
      <c r="U31" s="15">
        <f t="shared" si="9"/>
        <v>0</v>
      </c>
      <c r="V31" s="5"/>
      <c r="W31" s="5"/>
      <c r="X31" s="5"/>
      <c r="Y31" s="5"/>
      <c r="Z31" s="5"/>
      <c r="AA31" s="15">
        <v>0</v>
      </c>
      <c r="AB31" s="5"/>
      <c r="AC31" s="5"/>
      <c r="AD31" s="5"/>
      <c r="AE31" s="5">
        <v>0</v>
      </c>
      <c r="AF31" s="5"/>
      <c r="AG31" s="33">
        <f t="shared" si="1"/>
        <v>0</v>
      </c>
      <c r="AH31" s="5"/>
      <c r="AI31" s="5"/>
      <c r="AJ31" s="5"/>
      <c r="AK31" s="5">
        <v>35</v>
      </c>
      <c r="AL31" s="5"/>
      <c r="AM31" s="33">
        <f t="shared" si="2"/>
        <v>35</v>
      </c>
      <c r="AN31" s="33">
        <f t="shared" si="4"/>
        <v>35</v>
      </c>
    </row>
    <row r="32" spans="1:40" s="4" customFormat="1" ht="85.5" customHeight="1">
      <c r="A32" s="39">
        <v>4</v>
      </c>
      <c r="B32" s="41" t="s">
        <v>170</v>
      </c>
      <c r="C32" s="38">
        <f aca="true" t="shared" si="10" ref="C32:AN32">C11+C15+C23</f>
        <v>2316.8999999999996</v>
      </c>
      <c r="D32" s="38">
        <f t="shared" si="10"/>
        <v>2030.8</v>
      </c>
      <c r="E32" s="38">
        <f t="shared" si="10"/>
        <v>0</v>
      </c>
      <c r="F32" s="38">
        <f t="shared" si="10"/>
        <v>286.09999999999997</v>
      </c>
      <c r="G32" s="38">
        <f t="shared" si="10"/>
        <v>0</v>
      </c>
      <c r="H32" s="38">
        <f t="shared" si="10"/>
        <v>0</v>
      </c>
      <c r="I32" s="38">
        <f t="shared" si="10"/>
        <v>4695.7</v>
      </c>
      <c r="J32" s="38">
        <f t="shared" si="10"/>
        <v>3875.7</v>
      </c>
      <c r="K32" s="38">
        <f t="shared" si="10"/>
        <v>0</v>
      </c>
      <c r="L32" s="38">
        <f t="shared" si="10"/>
        <v>523</v>
      </c>
      <c r="M32" s="38">
        <f t="shared" si="10"/>
        <v>300</v>
      </c>
      <c r="N32" s="38">
        <f t="shared" si="10"/>
        <v>0</v>
      </c>
      <c r="O32" s="38">
        <f t="shared" si="10"/>
        <v>0</v>
      </c>
      <c r="P32" s="38">
        <f t="shared" si="10"/>
        <v>0</v>
      </c>
      <c r="Q32" s="38">
        <f t="shared" si="10"/>
        <v>0</v>
      </c>
      <c r="R32" s="38">
        <f t="shared" si="10"/>
        <v>0</v>
      </c>
      <c r="S32" s="38">
        <f t="shared" si="10"/>
        <v>0</v>
      </c>
      <c r="T32" s="38">
        <f t="shared" si="10"/>
        <v>0</v>
      </c>
      <c r="U32" s="38">
        <f t="shared" si="10"/>
        <v>150</v>
      </c>
      <c r="V32" s="38">
        <f t="shared" si="10"/>
        <v>0</v>
      </c>
      <c r="W32" s="38">
        <f t="shared" si="10"/>
        <v>0</v>
      </c>
      <c r="X32" s="38">
        <f t="shared" si="10"/>
        <v>420</v>
      </c>
      <c r="Y32" s="38">
        <f t="shared" si="10"/>
        <v>0</v>
      </c>
      <c r="Z32" s="38">
        <f t="shared" si="10"/>
        <v>0</v>
      </c>
      <c r="AA32" s="38">
        <f t="shared" si="10"/>
        <v>0</v>
      </c>
      <c r="AB32" s="38">
        <f t="shared" si="10"/>
        <v>0</v>
      </c>
      <c r="AC32" s="38">
        <f t="shared" si="10"/>
        <v>0</v>
      </c>
      <c r="AD32" s="38">
        <f t="shared" si="10"/>
        <v>0</v>
      </c>
      <c r="AE32" s="38">
        <f t="shared" si="10"/>
        <v>0</v>
      </c>
      <c r="AF32" s="38">
        <f t="shared" si="10"/>
        <v>0</v>
      </c>
      <c r="AG32" s="38">
        <f t="shared" si="10"/>
        <v>5449.599999999999</v>
      </c>
      <c r="AH32" s="38">
        <f t="shared" si="10"/>
        <v>0</v>
      </c>
      <c r="AI32" s="38">
        <f t="shared" si="10"/>
        <v>0</v>
      </c>
      <c r="AJ32" s="38">
        <f t="shared" si="10"/>
        <v>540</v>
      </c>
      <c r="AK32" s="38">
        <f t="shared" si="10"/>
        <v>978</v>
      </c>
      <c r="AL32" s="38">
        <f t="shared" si="10"/>
        <v>0</v>
      </c>
      <c r="AM32" s="38">
        <f t="shared" si="10"/>
        <v>1518</v>
      </c>
      <c r="AN32" s="38">
        <f t="shared" si="10"/>
        <v>6967.599999999999</v>
      </c>
    </row>
    <row r="33" spans="1:40" s="48" customFormat="1" ht="27" customHeight="1" hidden="1">
      <c r="A33" s="45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33">
        <f t="shared" si="2"/>
        <v>0</v>
      </c>
      <c r="AN33" s="33">
        <f t="shared" si="4"/>
        <v>0</v>
      </c>
    </row>
    <row r="34" spans="1:40" s="48" customFormat="1" ht="27" customHeight="1" hidden="1">
      <c r="A34" s="45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33">
        <f t="shared" si="2"/>
        <v>0</v>
      </c>
      <c r="AN34" s="33">
        <f t="shared" si="4"/>
        <v>0</v>
      </c>
    </row>
    <row r="35" spans="1:40" s="51" customFormat="1" ht="27" customHeight="1" hidden="1">
      <c r="A35" s="49"/>
      <c r="B35" s="72" t="s">
        <v>168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74" t="s">
        <v>169</v>
      </c>
      <c r="AD35" s="74"/>
      <c r="AE35" s="74"/>
      <c r="AF35" s="74"/>
      <c r="AG35" s="74"/>
      <c r="AH35" s="74"/>
      <c r="AI35" s="74"/>
      <c r="AJ35" s="74"/>
      <c r="AK35" s="50"/>
      <c r="AL35" s="50"/>
      <c r="AM35" s="33">
        <f t="shared" si="2"/>
        <v>0</v>
      </c>
      <c r="AN35" s="33">
        <f t="shared" si="4"/>
        <v>0</v>
      </c>
    </row>
    <row r="36" spans="1:40" s="48" customFormat="1" ht="27" customHeight="1">
      <c r="A36" s="45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</row>
    <row r="38" spans="1:40" s="2" customFormat="1" ht="12.75">
      <c r="A38" s="26"/>
      <c r="B38" s="26"/>
      <c r="C38" s="29"/>
      <c r="D38" s="26"/>
      <c r="E38" s="26"/>
      <c r="F38" s="26"/>
      <c r="G38" s="26"/>
      <c r="H38" s="26"/>
      <c r="I38" s="29"/>
      <c r="J38" s="28"/>
      <c r="K38" s="26"/>
      <c r="L38" s="26"/>
      <c r="M38" s="26"/>
      <c r="N38" s="26"/>
      <c r="O38" s="29"/>
      <c r="P38" s="26"/>
      <c r="Q38" s="26"/>
      <c r="R38" s="26"/>
      <c r="S38" s="26"/>
      <c r="T38" s="26"/>
      <c r="U38" s="29"/>
      <c r="V38" s="26"/>
      <c r="W38" s="26"/>
      <c r="X38" s="26"/>
      <c r="Y38" s="26"/>
      <c r="Z38" s="26"/>
      <c r="AA38" s="29"/>
      <c r="AB38" s="26"/>
      <c r="AC38" s="26"/>
      <c r="AD38" s="26"/>
      <c r="AE38" s="26"/>
      <c r="AF38" s="26"/>
      <c r="AG38" s="29"/>
      <c r="AH38" s="26"/>
      <c r="AI38" s="26"/>
      <c r="AJ38" s="26"/>
      <c r="AK38" s="26"/>
      <c r="AL38" s="26"/>
      <c r="AM38" s="29"/>
      <c r="AN38" s="29"/>
    </row>
    <row r="39" spans="1:40" s="2" customFormat="1" ht="12.75">
      <c r="A39" s="26"/>
      <c r="B39" s="26"/>
      <c r="C39" s="29"/>
      <c r="D39" s="26"/>
      <c r="E39" s="26"/>
      <c r="F39" s="26"/>
      <c r="G39" s="26"/>
      <c r="H39" s="26"/>
      <c r="I39" s="29"/>
      <c r="J39" s="28"/>
      <c r="K39" s="26"/>
      <c r="L39" s="26"/>
      <c r="M39" s="26"/>
      <c r="N39" s="26"/>
      <c r="O39" s="29"/>
      <c r="P39" s="26"/>
      <c r="Q39" s="26"/>
      <c r="R39" s="26"/>
      <c r="S39" s="26"/>
      <c r="T39" s="26"/>
      <c r="U39" s="29"/>
      <c r="V39" s="26"/>
      <c r="W39" s="26"/>
      <c r="X39" s="26"/>
      <c r="Y39" s="26"/>
      <c r="Z39" s="26"/>
      <c r="AA39" s="29"/>
      <c r="AB39" s="26"/>
      <c r="AC39" s="26"/>
      <c r="AD39" s="26"/>
      <c r="AE39" s="26"/>
      <c r="AF39" s="26"/>
      <c r="AG39" s="29"/>
      <c r="AH39" s="26"/>
      <c r="AI39" s="26"/>
      <c r="AJ39" s="26"/>
      <c r="AK39" s="26"/>
      <c r="AL39" s="26"/>
      <c r="AM39" s="29"/>
      <c r="AN39" s="29"/>
    </row>
    <row r="40" spans="1:40" s="2" customFormat="1" ht="12.75">
      <c r="A40" s="26"/>
      <c r="B40" s="26"/>
      <c r="C40" s="29"/>
      <c r="D40" s="26"/>
      <c r="E40" s="26"/>
      <c r="F40" s="26"/>
      <c r="G40" s="26"/>
      <c r="H40" s="26"/>
      <c r="I40" s="29"/>
      <c r="J40" s="28"/>
      <c r="K40" s="26"/>
      <c r="L40" s="26"/>
      <c r="M40" s="26"/>
      <c r="N40" s="26"/>
      <c r="O40" s="29"/>
      <c r="P40" s="26"/>
      <c r="Q40" s="26"/>
      <c r="R40" s="26"/>
      <c r="S40" s="26"/>
      <c r="T40" s="26"/>
      <c r="U40" s="29"/>
      <c r="V40" s="26"/>
      <c r="W40" s="26"/>
      <c r="X40" s="26"/>
      <c r="Y40" s="26"/>
      <c r="Z40" s="26"/>
      <c r="AA40" s="29"/>
      <c r="AB40" s="26"/>
      <c r="AC40" s="26"/>
      <c r="AD40" s="26"/>
      <c r="AE40" s="26"/>
      <c r="AF40" s="26"/>
      <c r="AG40" s="29"/>
      <c r="AH40" s="26"/>
      <c r="AI40" s="26"/>
      <c r="AJ40" s="26"/>
      <c r="AK40" s="26"/>
      <c r="AL40" s="26"/>
      <c r="AM40" s="29"/>
      <c r="AN40" s="29"/>
    </row>
    <row r="41" spans="1:40" s="2" customFormat="1" ht="12.75">
      <c r="A41" s="26"/>
      <c r="B41" s="26"/>
      <c r="C41" s="29"/>
      <c r="D41" s="26"/>
      <c r="E41" s="26"/>
      <c r="F41" s="26"/>
      <c r="G41" s="26"/>
      <c r="H41" s="26"/>
      <c r="I41" s="29"/>
      <c r="J41" s="28"/>
      <c r="K41" s="26"/>
      <c r="L41" s="26"/>
      <c r="M41" s="26"/>
      <c r="N41" s="26"/>
      <c r="O41" s="29"/>
      <c r="P41" s="26"/>
      <c r="Q41" s="26"/>
      <c r="R41" s="26"/>
      <c r="S41" s="26"/>
      <c r="T41" s="26"/>
      <c r="U41" s="29"/>
      <c r="V41" s="26"/>
      <c r="W41" s="26"/>
      <c r="X41" s="26"/>
      <c r="Y41" s="26"/>
      <c r="Z41" s="26"/>
      <c r="AA41" s="29"/>
      <c r="AB41" s="26"/>
      <c r="AC41" s="26"/>
      <c r="AD41" s="26"/>
      <c r="AE41" s="26"/>
      <c r="AF41" s="26"/>
      <c r="AG41" s="29"/>
      <c r="AH41" s="26"/>
      <c r="AI41" s="26"/>
      <c r="AJ41" s="26"/>
      <c r="AK41" s="26"/>
      <c r="AL41" s="26"/>
      <c r="AM41" s="29"/>
      <c r="AN41" s="29"/>
    </row>
    <row r="42" spans="1:40" s="2" customFormat="1" ht="12.75">
      <c r="A42" s="26"/>
      <c r="B42" s="26"/>
      <c r="C42" s="29"/>
      <c r="D42" s="26"/>
      <c r="E42" s="26"/>
      <c r="F42" s="26"/>
      <c r="G42" s="26"/>
      <c r="H42" s="26"/>
      <c r="I42" s="29"/>
      <c r="J42" s="28"/>
      <c r="K42" s="26"/>
      <c r="L42" s="26"/>
      <c r="M42" s="26"/>
      <c r="N42" s="26"/>
      <c r="O42" s="29"/>
      <c r="P42" s="26"/>
      <c r="Q42" s="26"/>
      <c r="R42" s="26"/>
      <c r="S42" s="26"/>
      <c r="T42" s="26"/>
      <c r="U42" s="29"/>
      <c r="V42" s="26"/>
      <c r="W42" s="26"/>
      <c r="X42" s="26"/>
      <c r="Y42" s="26"/>
      <c r="Z42" s="26"/>
      <c r="AA42" s="29"/>
      <c r="AB42" s="26"/>
      <c r="AC42" s="26"/>
      <c r="AD42" s="26"/>
      <c r="AE42" s="26"/>
      <c r="AF42" s="26"/>
      <c r="AG42" s="29"/>
      <c r="AH42" s="26"/>
      <c r="AI42" s="26"/>
      <c r="AJ42" s="26"/>
      <c r="AK42" s="26"/>
      <c r="AL42" s="26"/>
      <c r="AM42" s="29"/>
      <c r="AN42" s="29"/>
    </row>
    <row r="43" spans="1:40" s="2" customFormat="1" ht="12.75">
      <c r="A43" s="26"/>
      <c r="B43" s="26"/>
      <c r="C43" s="29"/>
      <c r="D43" s="26"/>
      <c r="E43" s="26"/>
      <c r="F43" s="26"/>
      <c r="G43" s="26"/>
      <c r="H43" s="26"/>
      <c r="I43" s="29"/>
      <c r="J43" s="28"/>
      <c r="K43" s="26"/>
      <c r="L43" s="26"/>
      <c r="M43" s="26"/>
      <c r="N43" s="26"/>
      <c r="O43" s="29"/>
      <c r="P43" s="26"/>
      <c r="Q43" s="26"/>
      <c r="R43" s="26"/>
      <c r="S43" s="26"/>
      <c r="T43" s="26"/>
      <c r="U43" s="29"/>
      <c r="V43" s="26"/>
      <c r="W43" s="26"/>
      <c r="X43" s="26"/>
      <c r="Y43" s="26"/>
      <c r="Z43" s="26"/>
      <c r="AA43" s="29"/>
      <c r="AB43" s="26"/>
      <c r="AC43" s="26"/>
      <c r="AD43" s="26"/>
      <c r="AE43" s="26"/>
      <c r="AF43" s="26"/>
      <c r="AG43" s="29"/>
      <c r="AH43" s="26"/>
      <c r="AI43" s="26"/>
      <c r="AJ43" s="26"/>
      <c r="AK43" s="26"/>
      <c r="AL43" s="26"/>
      <c r="AM43" s="29"/>
      <c r="AN43" s="29"/>
    </row>
    <row r="44" spans="1:40" s="2" customFormat="1" ht="12.75">
      <c r="A44" s="26"/>
      <c r="B44" s="26"/>
      <c r="C44" s="29"/>
      <c r="D44" s="26"/>
      <c r="E44" s="26"/>
      <c r="F44" s="26"/>
      <c r="G44" s="26"/>
      <c r="H44" s="26"/>
      <c r="I44" s="29"/>
      <c r="J44" s="28"/>
      <c r="K44" s="26"/>
      <c r="L44" s="26"/>
      <c r="M44" s="26"/>
      <c r="N44" s="26"/>
      <c r="O44" s="29"/>
      <c r="P44" s="26"/>
      <c r="Q44" s="26"/>
      <c r="R44" s="26"/>
      <c r="S44" s="26"/>
      <c r="T44" s="26"/>
      <c r="U44" s="29"/>
      <c r="V44" s="26"/>
      <c r="W44" s="26"/>
      <c r="X44" s="26"/>
      <c r="Y44" s="26"/>
      <c r="Z44" s="26"/>
      <c r="AA44" s="29"/>
      <c r="AB44" s="26"/>
      <c r="AC44" s="26"/>
      <c r="AD44" s="26"/>
      <c r="AE44" s="26"/>
      <c r="AF44" s="26"/>
      <c r="AG44" s="29"/>
      <c r="AH44" s="26"/>
      <c r="AI44" s="26"/>
      <c r="AJ44" s="26"/>
      <c r="AK44" s="26"/>
      <c r="AL44" s="26"/>
      <c r="AM44" s="29"/>
      <c r="AN44" s="29"/>
    </row>
    <row r="45" spans="1:40" s="2" customFormat="1" ht="12.75">
      <c r="A45" s="26"/>
      <c r="B45" s="26"/>
      <c r="C45" s="29"/>
      <c r="D45" s="26"/>
      <c r="E45" s="26"/>
      <c r="F45" s="26"/>
      <c r="G45" s="26"/>
      <c r="H45" s="26"/>
      <c r="I45" s="29"/>
      <c r="J45" s="28"/>
      <c r="K45" s="26"/>
      <c r="L45" s="26"/>
      <c r="M45" s="26"/>
      <c r="N45" s="26"/>
      <c r="O45" s="29"/>
      <c r="P45" s="26"/>
      <c r="Q45" s="26"/>
      <c r="R45" s="26"/>
      <c r="S45" s="26"/>
      <c r="T45" s="26"/>
      <c r="U45" s="29"/>
      <c r="V45" s="26"/>
      <c r="W45" s="26"/>
      <c r="X45" s="26"/>
      <c r="Y45" s="26"/>
      <c r="Z45" s="26"/>
      <c r="AA45" s="29"/>
      <c r="AB45" s="26"/>
      <c r="AC45" s="26"/>
      <c r="AD45" s="26"/>
      <c r="AE45" s="26"/>
      <c r="AF45" s="26"/>
      <c r="AG45" s="29"/>
      <c r="AH45" s="26"/>
      <c r="AI45" s="26"/>
      <c r="AJ45" s="26"/>
      <c r="AK45" s="26"/>
      <c r="AL45" s="26"/>
      <c r="AM45" s="29"/>
      <c r="AN45" s="29"/>
    </row>
    <row r="46" spans="1:40" s="2" customFormat="1" ht="12.75">
      <c r="A46" s="26"/>
      <c r="B46" s="26"/>
      <c r="C46" s="29"/>
      <c r="D46" s="26"/>
      <c r="E46" s="26"/>
      <c r="F46" s="26"/>
      <c r="G46" s="26"/>
      <c r="H46" s="26"/>
      <c r="I46" s="29"/>
      <c r="J46" s="28"/>
      <c r="K46" s="26"/>
      <c r="L46" s="26"/>
      <c r="M46" s="26"/>
      <c r="N46" s="26"/>
      <c r="O46" s="29"/>
      <c r="P46" s="26"/>
      <c r="Q46" s="26"/>
      <c r="R46" s="26"/>
      <c r="S46" s="26"/>
      <c r="T46" s="26"/>
      <c r="U46" s="29"/>
      <c r="V46" s="26"/>
      <c r="W46" s="26"/>
      <c r="X46" s="26"/>
      <c r="Y46" s="26"/>
      <c r="Z46" s="26"/>
      <c r="AA46" s="29"/>
      <c r="AB46" s="26"/>
      <c r="AC46" s="26"/>
      <c r="AD46" s="26"/>
      <c r="AE46" s="26"/>
      <c r="AF46" s="26"/>
      <c r="AG46" s="29"/>
      <c r="AH46" s="26"/>
      <c r="AI46" s="26"/>
      <c r="AJ46" s="26"/>
      <c r="AK46" s="26"/>
      <c r="AL46" s="26"/>
      <c r="AM46" s="29"/>
      <c r="AN46" s="29"/>
    </row>
    <row r="47" spans="1:40" s="2" customFormat="1" ht="12.75">
      <c r="A47" s="26"/>
      <c r="B47" s="26"/>
      <c r="C47" s="29"/>
      <c r="D47" s="26"/>
      <c r="E47" s="26"/>
      <c r="F47" s="26"/>
      <c r="G47" s="26"/>
      <c r="H47" s="26"/>
      <c r="I47" s="29"/>
      <c r="J47" s="28"/>
      <c r="K47" s="26"/>
      <c r="L47" s="26"/>
      <c r="M47" s="26"/>
      <c r="N47" s="26"/>
      <c r="O47" s="29"/>
      <c r="P47" s="26"/>
      <c r="Q47" s="26"/>
      <c r="R47" s="26"/>
      <c r="S47" s="26"/>
      <c r="T47" s="26"/>
      <c r="U47" s="29"/>
      <c r="V47" s="26"/>
      <c r="W47" s="26"/>
      <c r="X47" s="26"/>
      <c r="Y47" s="26"/>
      <c r="Z47" s="26"/>
      <c r="AA47" s="29"/>
      <c r="AB47" s="26"/>
      <c r="AC47" s="26"/>
      <c r="AD47" s="26"/>
      <c r="AE47" s="26"/>
      <c r="AF47" s="26"/>
      <c r="AG47" s="29"/>
      <c r="AH47" s="26"/>
      <c r="AI47" s="26"/>
      <c r="AJ47" s="26"/>
      <c r="AK47" s="26"/>
      <c r="AL47" s="26"/>
      <c r="AM47" s="29"/>
      <c r="AN47" s="29"/>
    </row>
    <row r="48" spans="1:40" s="2" customFormat="1" ht="12.75">
      <c r="A48" s="26"/>
      <c r="B48" s="26"/>
      <c r="C48" s="29"/>
      <c r="D48" s="26"/>
      <c r="E48" s="26"/>
      <c r="F48" s="26"/>
      <c r="G48" s="26"/>
      <c r="H48" s="26"/>
      <c r="I48" s="29"/>
      <c r="J48" s="28"/>
      <c r="K48" s="26"/>
      <c r="L48" s="26"/>
      <c r="M48" s="26"/>
      <c r="N48" s="26"/>
      <c r="O48" s="29"/>
      <c r="P48" s="26"/>
      <c r="Q48" s="26"/>
      <c r="R48" s="26"/>
      <c r="S48" s="26"/>
      <c r="T48" s="26"/>
      <c r="U48" s="29"/>
      <c r="V48" s="26"/>
      <c r="W48" s="26"/>
      <c r="X48" s="26"/>
      <c r="Y48" s="26"/>
      <c r="Z48" s="26"/>
      <c r="AA48" s="29"/>
      <c r="AB48" s="26"/>
      <c r="AC48" s="26"/>
      <c r="AD48" s="26"/>
      <c r="AE48" s="26"/>
      <c r="AF48" s="26"/>
      <c r="AG48" s="29"/>
      <c r="AH48" s="26"/>
      <c r="AI48" s="26"/>
      <c r="AJ48" s="26"/>
      <c r="AK48" s="26"/>
      <c r="AL48" s="26"/>
      <c r="AM48" s="29"/>
      <c r="AN48" s="29"/>
    </row>
    <row r="49" spans="1:40" s="2" customFormat="1" ht="12.75">
      <c r="A49" s="26"/>
      <c r="B49" s="26"/>
      <c r="C49" s="29"/>
      <c r="D49" s="26"/>
      <c r="E49" s="26"/>
      <c r="F49" s="26"/>
      <c r="G49" s="26"/>
      <c r="H49" s="26"/>
      <c r="I49" s="29"/>
      <c r="J49" s="28"/>
      <c r="K49" s="26"/>
      <c r="L49" s="26"/>
      <c r="M49" s="26"/>
      <c r="N49" s="26"/>
      <c r="O49" s="29"/>
      <c r="P49" s="26"/>
      <c r="Q49" s="26"/>
      <c r="R49" s="26"/>
      <c r="S49" s="26"/>
      <c r="T49" s="26"/>
      <c r="U49" s="29"/>
      <c r="V49" s="26"/>
      <c r="W49" s="26"/>
      <c r="X49" s="26"/>
      <c r="Y49" s="26"/>
      <c r="Z49" s="26"/>
      <c r="AA49" s="29"/>
      <c r="AB49" s="26"/>
      <c r="AC49" s="26"/>
      <c r="AD49" s="26"/>
      <c r="AE49" s="26"/>
      <c r="AF49" s="26"/>
      <c r="AG49" s="29"/>
      <c r="AH49" s="26"/>
      <c r="AI49" s="26"/>
      <c r="AJ49" s="26"/>
      <c r="AK49" s="26"/>
      <c r="AL49" s="26"/>
      <c r="AM49" s="29"/>
      <c r="AN49" s="29"/>
    </row>
    <row r="50" spans="1:40" s="2" customFormat="1" ht="12.75">
      <c r="A50" s="26"/>
      <c r="B50" s="26"/>
      <c r="C50" s="29"/>
      <c r="D50" s="26"/>
      <c r="E50" s="26"/>
      <c r="F50" s="26"/>
      <c r="G50" s="26"/>
      <c r="H50" s="26"/>
      <c r="I50" s="29"/>
      <c r="J50" s="28"/>
      <c r="K50" s="26"/>
      <c r="L50" s="26"/>
      <c r="M50" s="26"/>
      <c r="N50" s="26"/>
      <c r="O50" s="29"/>
      <c r="P50" s="26"/>
      <c r="Q50" s="26"/>
      <c r="R50" s="26"/>
      <c r="S50" s="26"/>
      <c r="T50" s="26"/>
      <c r="U50" s="29"/>
      <c r="V50" s="26"/>
      <c r="W50" s="26"/>
      <c r="X50" s="26"/>
      <c r="Y50" s="26"/>
      <c r="Z50" s="26"/>
      <c r="AA50" s="29"/>
      <c r="AB50" s="26"/>
      <c r="AC50" s="26"/>
      <c r="AD50" s="26"/>
      <c r="AE50" s="26"/>
      <c r="AF50" s="26"/>
      <c r="AG50" s="29"/>
      <c r="AH50" s="26"/>
      <c r="AI50" s="26"/>
      <c r="AJ50" s="26"/>
      <c r="AK50" s="26"/>
      <c r="AL50" s="26"/>
      <c r="AM50" s="29"/>
      <c r="AN50" s="29"/>
    </row>
    <row r="51" spans="1:40" s="2" customFormat="1" ht="12.75">
      <c r="A51" s="26"/>
      <c r="B51" s="26"/>
      <c r="C51" s="29"/>
      <c r="D51" s="26"/>
      <c r="E51" s="26"/>
      <c r="F51" s="26"/>
      <c r="G51" s="26"/>
      <c r="H51" s="26"/>
      <c r="I51" s="29"/>
      <c r="J51" s="28"/>
      <c r="K51" s="26"/>
      <c r="L51" s="26"/>
      <c r="M51" s="26"/>
      <c r="N51" s="26"/>
      <c r="O51" s="29"/>
      <c r="P51" s="26"/>
      <c r="Q51" s="26"/>
      <c r="R51" s="26"/>
      <c r="S51" s="26"/>
      <c r="T51" s="26"/>
      <c r="U51" s="29"/>
      <c r="V51" s="26"/>
      <c r="W51" s="26"/>
      <c r="X51" s="26"/>
      <c r="Y51" s="26"/>
      <c r="Z51" s="26"/>
      <c r="AA51" s="29"/>
      <c r="AB51" s="26"/>
      <c r="AC51" s="26"/>
      <c r="AD51" s="26"/>
      <c r="AE51" s="26"/>
      <c r="AF51" s="26"/>
      <c r="AG51" s="29"/>
      <c r="AH51" s="26"/>
      <c r="AI51" s="26"/>
      <c r="AJ51" s="26"/>
      <c r="AK51" s="26"/>
      <c r="AL51" s="26"/>
      <c r="AM51" s="29"/>
      <c r="AN51" s="29"/>
    </row>
    <row r="52" spans="1:40" s="2" customFormat="1" ht="12.75">
      <c r="A52" s="26"/>
      <c r="B52" s="26"/>
      <c r="C52" s="29"/>
      <c r="D52" s="26"/>
      <c r="E52" s="26"/>
      <c r="F52" s="26"/>
      <c r="G52" s="26"/>
      <c r="H52" s="26"/>
      <c r="I52" s="29"/>
      <c r="J52" s="28"/>
      <c r="K52" s="26"/>
      <c r="L52" s="26"/>
      <c r="M52" s="26"/>
      <c r="N52" s="26"/>
      <c r="O52" s="29"/>
      <c r="P52" s="26"/>
      <c r="Q52" s="26"/>
      <c r="R52" s="26"/>
      <c r="S52" s="26"/>
      <c r="T52" s="26"/>
      <c r="U52" s="29"/>
      <c r="V52" s="26"/>
      <c r="W52" s="26"/>
      <c r="X52" s="26"/>
      <c r="Y52" s="26"/>
      <c r="Z52" s="26"/>
      <c r="AA52" s="29"/>
      <c r="AB52" s="26"/>
      <c r="AC52" s="26"/>
      <c r="AD52" s="26"/>
      <c r="AE52" s="26"/>
      <c r="AF52" s="26"/>
      <c r="AG52" s="29"/>
      <c r="AH52" s="26"/>
      <c r="AI52" s="26"/>
      <c r="AJ52" s="26"/>
      <c r="AK52" s="26"/>
      <c r="AL52" s="26"/>
      <c r="AM52" s="29"/>
      <c r="AN52" s="29"/>
    </row>
    <row r="53" spans="1:40" s="2" customFormat="1" ht="12.75">
      <c r="A53" s="26"/>
      <c r="B53" s="26"/>
      <c r="C53" s="29"/>
      <c r="D53" s="26"/>
      <c r="E53" s="26"/>
      <c r="F53" s="26"/>
      <c r="G53" s="26"/>
      <c r="H53" s="26"/>
      <c r="I53" s="29"/>
      <c r="J53" s="28"/>
      <c r="K53" s="26"/>
      <c r="L53" s="26"/>
      <c r="M53" s="26"/>
      <c r="N53" s="26"/>
      <c r="O53" s="29"/>
      <c r="P53" s="26"/>
      <c r="Q53" s="26"/>
      <c r="R53" s="26"/>
      <c r="S53" s="26"/>
      <c r="T53" s="26"/>
      <c r="U53" s="29"/>
      <c r="V53" s="26"/>
      <c r="W53" s="26"/>
      <c r="X53" s="26"/>
      <c r="Y53" s="26"/>
      <c r="Z53" s="26"/>
      <c r="AA53" s="29"/>
      <c r="AB53" s="26"/>
      <c r="AC53" s="26"/>
      <c r="AD53" s="26"/>
      <c r="AE53" s="26"/>
      <c r="AF53" s="26"/>
      <c r="AG53" s="29"/>
      <c r="AH53" s="26"/>
      <c r="AI53" s="26"/>
      <c r="AJ53" s="26"/>
      <c r="AK53" s="26"/>
      <c r="AL53" s="26"/>
      <c r="AM53" s="29"/>
      <c r="AN53" s="29"/>
    </row>
    <row r="54" spans="1:40" s="2" customFormat="1" ht="12.75">
      <c r="A54" s="26"/>
      <c r="B54" s="26"/>
      <c r="C54" s="29"/>
      <c r="D54" s="26"/>
      <c r="E54" s="26"/>
      <c r="F54" s="26"/>
      <c r="G54" s="26"/>
      <c r="H54" s="26"/>
      <c r="I54" s="29"/>
      <c r="J54" s="28"/>
      <c r="K54" s="26"/>
      <c r="L54" s="26"/>
      <c r="M54" s="26"/>
      <c r="N54" s="26"/>
      <c r="O54" s="29"/>
      <c r="P54" s="26"/>
      <c r="Q54" s="26"/>
      <c r="R54" s="26"/>
      <c r="S54" s="26"/>
      <c r="T54" s="26"/>
      <c r="U54" s="29"/>
      <c r="V54" s="26"/>
      <c r="W54" s="26"/>
      <c r="X54" s="26"/>
      <c r="Y54" s="26"/>
      <c r="Z54" s="26"/>
      <c r="AA54" s="29"/>
      <c r="AB54" s="26"/>
      <c r="AC54" s="26"/>
      <c r="AD54" s="26"/>
      <c r="AE54" s="26"/>
      <c r="AF54" s="26"/>
      <c r="AG54" s="29"/>
      <c r="AH54" s="26"/>
      <c r="AI54" s="26"/>
      <c r="AJ54" s="26"/>
      <c r="AK54" s="26"/>
      <c r="AL54" s="26"/>
      <c r="AM54" s="29"/>
      <c r="AN54" s="29"/>
    </row>
    <row r="55" spans="1:40" s="2" customFormat="1" ht="12.75">
      <c r="A55" s="26"/>
      <c r="B55" s="26"/>
      <c r="C55" s="29"/>
      <c r="D55" s="26"/>
      <c r="E55" s="26"/>
      <c r="F55" s="26"/>
      <c r="G55" s="26"/>
      <c r="H55" s="26"/>
      <c r="I55" s="29"/>
      <c r="J55" s="28"/>
      <c r="K55" s="26"/>
      <c r="L55" s="26"/>
      <c r="M55" s="26"/>
      <c r="N55" s="26"/>
      <c r="O55" s="29"/>
      <c r="P55" s="26"/>
      <c r="Q55" s="26"/>
      <c r="R55" s="26"/>
      <c r="S55" s="26"/>
      <c r="T55" s="26"/>
      <c r="U55" s="29"/>
      <c r="V55" s="26"/>
      <c r="W55" s="26"/>
      <c r="X55" s="26"/>
      <c r="Y55" s="26"/>
      <c r="Z55" s="26"/>
      <c r="AA55" s="29"/>
      <c r="AB55" s="26"/>
      <c r="AC55" s="26"/>
      <c r="AD55" s="26"/>
      <c r="AE55" s="26"/>
      <c r="AF55" s="26"/>
      <c r="AG55" s="29"/>
      <c r="AH55" s="26"/>
      <c r="AI55" s="26"/>
      <c r="AJ55" s="26"/>
      <c r="AK55" s="26"/>
      <c r="AL55" s="26"/>
      <c r="AM55" s="29"/>
      <c r="AN55" s="29"/>
    </row>
    <row r="56" spans="1:40" s="2" customFormat="1" ht="12.75">
      <c r="A56" s="26"/>
      <c r="B56" s="26"/>
      <c r="C56" s="29"/>
      <c r="D56" s="26"/>
      <c r="E56" s="26"/>
      <c r="F56" s="26"/>
      <c r="G56" s="26"/>
      <c r="H56" s="26"/>
      <c r="I56" s="29"/>
      <c r="J56" s="28"/>
      <c r="K56" s="26"/>
      <c r="L56" s="26"/>
      <c r="M56" s="26"/>
      <c r="N56" s="26"/>
      <c r="O56" s="29"/>
      <c r="P56" s="26"/>
      <c r="Q56" s="26"/>
      <c r="R56" s="26"/>
      <c r="S56" s="26"/>
      <c r="T56" s="26"/>
      <c r="U56" s="29"/>
      <c r="V56" s="26"/>
      <c r="W56" s="26"/>
      <c r="X56" s="26"/>
      <c r="Y56" s="26"/>
      <c r="Z56" s="26"/>
      <c r="AA56" s="29"/>
      <c r="AB56" s="26"/>
      <c r="AC56" s="26"/>
      <c r="AD56" s="26"/>
      <c r="AE56" s="26"/>
      <c r="AF56" s="26"/>
      <c r="AG56" s="29"/>
      <c r="AH56" s="26"/>
      <c r="AI56" s="26"/>
      <c r="AJ56" s="26"/>
      <c r="AK56" s="26"/>
      <c r="AL56" s="26"/>
      <c r="AM56" s="29"/>
      <c r="AN56" s="29"/>
    </row>
    <row r="57" spans="1:40" s="2" customFormat="1" ht="12.75">
      <c r="A57" s="26"/>
      <c r="B57" s="26"/>
      <c r="C57" s="29"/>
      <c r="D57" s="26"/>
      <c r="E57" s="26"/>
      <c r="F57" s="26"/>
      <c r="G57" s="26"/>
      <c r="H57" s="26"/>
      <c r="I57" s="29"/>
      <c r="J57" s="28"/>
      <c r="K57" s="26"/>
      <c r="L57" s="26"/>
      <c r="M57" s="26"/>
      <c r="N57" s="26"/>
      <c r="O57" s="29"/>
      <c r="P57" s="26"/>
      <c r="Q57" s="26"/>
      <c r="R57" s="26"/>
      <c r="S57" s="26"/>
      <c r="T57" s="26"/>
      <c r="U57" s="29"/>
      <c r="V57" s="26"/>
      <c r="W57" s="26"/>
      <c r="X57" s="26"/>
      <c r="Y57" s="26"/>
      <c r="Z57" s="26"/>
      <c r="AA57" s="29"/>
      <c r="AB57" s="26"/>
      <c r="AC57" s="26"/>
      <c r="AD57" s="26"/>
      <c r="AE57" s="26"/>
      <c r="AF57" s="26"/>
      <c r="AG57" s="29"/>
      <c r="AH57" s="26"/>
      <c r="AI57" s="26"/>
      <c r="AJ57" s="26"/>
      <c r="AK57" s="26"/>
      <c r="AL57" s="26"/>
      <c r="AM57" s="29"/>
      <c r="AN57" s="29"/>
    </row>
    <row r="58" spans="1:40" s="2" customFormat="1" ht="12.75">
      <c r="A58" s="26"/>
      <c r="B58" s="26"/>
      <c r="C58" s="29"/>
      <c r="D58" s="26"/>
      <c r="E58" s="26"/>
      <c r="F58" s="26"/>
      <c r="G58" s="26"/>
      <c r="H58" s="26"/>
      <c r="I58" s="29"/>
      <c r="J58" s="28"/>
      <c r="K58" s="26"/>
      <c r="L58" s="26"/>
      <c r="M58" s="26"/>
      <c r="N58" s="26"/>
      <c r="O58" s="29"/>
      <c r="P58" s="26"/>
      <c r="Q58" s="26"/>
      <c r="R58" s="26"/>
      <c r="S58" s="26"/>
      <c r="T58" s="26"/>
      <c r="U58" s="29"/>
      <c r="V58" s="26"/>
      <c r="W58" s="26"/>
      <c r="X58" s="26"/>
      <c r="Y58" s="26"/>
      <c r="Z58" s="26"/>
      <c r="AA58" s="29"/>
      <c r="AB58" s="26"/>
      <c r="AC58" s="26"/>
      <c r="AD58" s="26"/>
      <c r="AE58" s="26"/>
      <c r="AF58" s="26"/>
      <c r="AG58" s="29"/>
      <c r="AH58" s="26"/>
      <c r="AI58" s="26"/>
      <c r="AJ58" s="26"/>
      <c r="AK58" s="26"/>
      <c r="AL58" s="26"/>
      <c r="AM58" s="29"/>
      <c r="AN58" s="29"/>
    </row>
    <row r="59" spans="1:40" s="2" customFormat="1" ht="12.75">
      <c r="A59" s="26"/>
      <c r="B59" s="26"/>
      <c r="C59" s="29"/>
      <c r="D59" s="26"/>
      <c r="E59" s="26"/>
      <c r="F59" s="26"/>
      <c r="G59" s="26"/>
      <c r="H59" s="26"/>
      <c r="I59" s="29"/>
      <c r="J59" s="28"/>
      <c r="K59" s="26"/>
      <c r="L59" s="26"/>
      <c r="M59" s="26"/>
      <c r="N59" s="26"/>
      <c r="O59" s="29"/>
      <c r="P59" s="26"/>
      <c r="Q59" s="26"/>
      <c r="R59" s="26"/>
      <c r="S59" s="26"/>
      <c r="T59" s="26"/>
      <c r="U59" s="29"/>
      <c r="V59" s="26"/>
      <c r="W59" s="26"/>
      <c r="X59" s="26"/>
      <c r="Y59" s="26"/>
      <c r="Z59" s="26"/>
      <c r="AA59" s="29"/>
      <c r="AB59" s="26"/>
      <c r="AC59" s="26"/>
      <c r="AD59" s="26"/>
      <c r="AE59" s="26"/>
      <c r="AF59" s="26"/>
      <c r="AG59" s="29"/>
      <c r="AH59" s="26"/>
      <c r="AI59" s="26"/>
      <c r="AJ59" s="26"/>
      <c r="AK59" s="26"/>
      <c r="AL59" s="26"/>
      <c r="AM59" s="29"/>
      <c r="AN59" s="29"/>
    </row>
    <row r="60" spans="1:40" s="2" customFormat="1" ht="12.75">
      <c r="A60" s="26"/>
      <c r="B60" s="26"/>
      <c r="C60" s="29"/>
      <c r="D60" s="26"/>
      <c r="E60" s="26"/>
      <c r="F60" s="26"/>
      <c r="G60" s="26"/>
      <c r="H60" s="26"/>
      <c r="I60" s="29"/>
      <c r="J60" s="28"/>
      <c r="K60" s="26"/>
      <c r="L60" s="26"/>
      <c r="M60" s="26"/>
      <c r="N60" s="26"/>
      <c r="O60" s="29"/>
      <c r="P60" s="26"/>
      <c r="Q60" s="26"/>
      <c r="R60" s="26"/>
      <c r="S60" s="26"/>
      <c r="T60" s="26"/>
      <c r="U60" s="29"/>
      <c r="V60" s="26"/>
      <c r="W60" s="26"/>
      <c r="X60" s="26"/>
      <c r="Y60" s="26"/>
      <c r="Z60" s="26"/>
      <c r="AA60" s="29"/>
      <c r="AB60" s="26"/>
      <c r="AC60" s="26"/>
      <c r="AD60" s="26"/>
      <c r="AE60" s="26"/>
      <c r="AF60" s="26"/>
      <c r="AG60" s="29"/>
      <c r="AH60" s="26"/>
      <c r="AI60" s="26"/>
      <c r="AJ60" s="26"/>
      <c r="AK60" s="26"/>
      <c r="AL60" s="26"/>
      <c r="AM60" s="29"/>
      <c r="AN60" s="29"/>
    </row>
    <row r="61" spans="1:40" s="2" customFormat="1" ht="12.75">
      <c r="A61" s="26"/>
      <c r="B61" s="26"/>
      <c r="C61" s="29"/>
      <c r="D61" s="26"/>
      <c r="E61" s="26"/>
      <c r="F61" s="26"/>
      <c r="G61" s="26"/>
      <c r="H61" s="26"/>
      <c r="I61" s="29"/>
      <c r="J61" s="28"/>
      <c r="K61" s="26"/>
      <c r="L61" s="26"/>
      <c r="M61" s="26"/>
      <c r="N61" s="26"/>
      <c r="O61" s="29"/>
      <c r="P61" s="26"/>
      <c r="Q61" s="26"/>
      <c r="R61" s="26"/>
      <c r="S61" s="26"/>
      <c r="T61" s="26"/>
      <c r="U61" s="29"/>
      <c r="V61" s="26"/>
      <c r="W61" s="26"/>
      <c r="X61" s="26"/>
      <c r="Y61" s="26"/>
      <c r="Z61" s="26"/>
      <c r="AA61" s="29"/>
      <c r="AB61" s="26"/>
      <c r="AC61" s="26"/>
      <c r="AD61" s="26"/>
      <c r="AE61" s="26"/>
      <c r="AF61" s="26"/>
      <c r="AG61" s="29"/>
      <c r="AH61" s="26"/>
      <c r="AI61" s="26"/>
      <c r="AJ61" s="26"/>
      <c r="AK61" s="26"/>
      <c r="AL61" s="26"/>
      <c r="AM61" s="29"/>
      <c r="AN61" s="29"/>
    </row>
    <row r="62" spans="1:40" s="2" customFormat="1" ht="12.75">
      <c r="A62" s="26"/>
      <c r="B62" s="26"/>
      <c r="C62" s="29"/>
      <c r="D62" s="26"/>
      <c r="E62" s="26"/>
      <c r="F62" s="26"/>
      <c r="G62" s="26"/>
      <c r="H62" s="26"/>
      <c r="I62" s="29"/>
      <c r="J62" s="28"/>
      <c r="K62" s="26"/>
      <c r="L62" s="26"/>
      <c r="M62" s="26"/>
      <c r="N62" s="26"/>
      <c r="O62" s="29"/>
      <c r="P62" s="26"/>
      <c r="Q62" s="26"/>
      <c r="R62" s="26"/>
      <c r="S62" s="26"/>
      <c r="T62" s="26"/>
      <c r="U62" s="29"/>
      <c r="V62" s="26"/>
      <c r="W62" s="26"/>
      <c r="X62" s="26"/>
      <c r="Y62" s="26"/>
      <c r="Z62" s="26"/>
      <c r="AA62" s="29"/>
      <c r="AB62" s="26"/>
      <c r="AC62" s="26"/>
      <c r="AD62" s="26"/>
      <c r="AE62" s="26"/>
      <c r="AF62" s="26"/>
      <c r="AG62" s="29"/>
      <c r="AH62" s="26"/>
      <c r="AI62" s="26"/>
      <c r="AJ62" s="26"/>
      <c r="AK62" s="26"/>
      <c r="AL62" s="26"/>
      <c r="AM62" s="29"/>
      <c r="AN62" s="29"/>
    </row>
    <row r="63" spans="1:40" s="2" customFormat="1" ht="12.75">
      <c r="A63" s="26"/>
      <c r="B63" s="26"/>
      <c r="C63" s="29"/>
      <c r="D63" s="26"/>
      <c r="E63" s="26"/>
      <c r="F63" s="26"/>
      <c r="G63" s="26"/>
      <c r="H63" s="26"/>
      <c r="I63" s="29"/>
      <c r="J63" s="28"/>
      <c r="K63" s="26"/>
      <c r="L63" s="26"/>
      <c r="M63" s="26"/>
      <c r="N63" s="26"/>
      <c r="O63" s="29"/>
      <c r="P63" s="26"/>
      <c r="Q63" s="26"/>
      <c r="R63" s="26"/>
      <c r="S63" s="26"/>
      <c r="T63" s="26"/>
      <c r="U63" s="29"/>
      <c r="V63" s="26"/>
      <c r="W63" s="26"/>
      <c r="X63" s="26"/>
      <c r="Y63" s="26"/>
      <c r="Z63" s="26"/>
      <c r="AA63" s="29"/>
      <c r="AB63" s="26"/>
      <c r="AC63" s="26"/>
      <c r="AD63" s="26"/>
      <c r="AE63" s="26"/>
      <c r="AF63" s="26"/>
      <c r="AG63" s="29"/>
      <c r="AH63" s="26"/>
      <c r="AI63" s="26"/>
      <c r="AJ63" s="26"/>
      <c r="AK63" s="26"/>
      <c r="AL63" s="26"/>
      <c r="AM63" s="29"/>
      <c r="AN63" s="29"/>
    </row>
    <row r="64" spans="1:40" s="2" customFormat="1" ht="12.75">
      <c r="A64" s="26"/>
      <c r="B64" s="26"/>
      <c r="C64" s="29"/>
      <c r="D64" s="26"/>
      <c r="E64" s="26"/>
      <c r="F64" s="26"/>
      <c r="G64" s="26"/>
      <c r="H64" s="26"/>
      <c r="I64" s="29"/>
      <c r="J64" s="28"/>
      <c r="K64" s="26"/>
      <c r="L64" s="26"/>
      <c r="M64" s="26"/>
      <c r="N64" s="26"/>
      <c r="O64" s="29"/>
      <c r="P64" s="26"/>
      <c r="Q64" s="26"/>
      <c r="R64" s="26"/>
      <c r="S64" s="26"/>
      <c r="T64" s="26"/>
      <c r="U64" s="29"/>
      <c r="V64" s="26"/>
      <c r="W64" s="26"/>
      <c r="X64" s="26"/>
      <c r="Y64" s="26"/>
      <c r="Z64" s="26"/>
      <c r="AA64" s="29"/>
      <c r="AB64" s="26"/>
      <c r="AC64" s="26"/>
      <c r="AD64" s="26"/>
      <c r="AE64" s="26"/>
      <c r="AF64" s="26"/>
      <c r="AG64" s="29"/>
      <c r="AH64" s="26"/>
      <c r="AI64" s="26"/>
      <c r="AJ64" s="26"/>
      <c r="AK64" s="26"/>
      <c r="AL64" s="26"/>
      <c r="AM64" s="29"/>
      <c r="AN64" s="29"/>
    </row>
    <row r="65" spans="1:40" s="2" customFormat="1" ht="12.75">
      <c r="A65" s="26"/>
      <c r="B65" s="26"/>
      <c r="C65" s="29"/>
      <c r="D65" s="26"/>
      <c r="E65" s="26"/>
      <c r="F65" s="26"/>
      <c r="G65" s="26"/>
      <c r="H65" s="26"/>
      <c r="I65" s="29"/>
      <c r="J65" s="28"/>
      <c r="K65" s="26"/>
      <c r="L65" s="26"/>
      <c r="M65" s="26"/>
      <c r="N65" s="26"/>
      <c r="O65" s="29"/>
      <c r="P65" s="26"/>
      <c r="Q65" s="26"/>
      <c r="R65" s="26"/>
      <c r="S65" s="26"/>
      <c r="T65" s="26"/>
      <c r="U65" s="29"/>
      <c r="V65" s="26"/>
      <c r="W65" s="26"/>
      <c r="X65" s="26"/>
      <c r="Y65" s="26"/>
      <c r="Z65" s="26"/>
      <c r="AA65" s="29"/>
      <c r="AB65" s="26"/>
      <c r="AC65" s="26"/>
      <c r="AD65" s="26"/>
      <c r="AE65" s="26"/>
      <c r="AF65" s="26"/>
      <c r="AG65" s="29"/>
      <c r="AH65" s="26"/>
      <c r="AI65" s="26"/>
      <c r="AJ65" s="26"/>
      <c r="AK65" s="26"/>
      <c r="AL65" s="26"/>
      <c r="AM65" s="29"/>
      <c r="AN65" s="29"/>
    </row>
    <row r="66" spans="1:40" s="2" customFormat="1" ht="12.75">
      <c r="A66" s="26"/>
      <c r="B66" s="26"/>
      <c r="C66" s="29"/>
      <c r="D66" s="26"/>
      <c r="E66" s="26"/>
      <c r="F66" s="26"/>
      <c r="G66" s="26"/>
      <c r="H66" s="26"/>
      <c r="I66" s="29"/>
      <c r="J66" s="28"/>
      <c r="K66" s="26"/>
      <c r="L66" s="26"/>
      <c r="M66" s="26"/>
      <c r="N66" s="26"/>
      <c r="O66" s="29"/>
      <c r="P66" s="26"/>
      <c r="Q66" s="26"/>
      <c r="R66" s="26"/>
      <c r="S66" s="26"/>
      <c r="T66" s="26"/>
      <c r="U66" s="29"/>
      <c r="V66" s="26"/>
      <c r="W66" s="26"/>
      <c r="X66" s="26"/>
      <c r="Y66" s="26"/>
      <c r="Z66" s="26"/>
      <c r="AA66" s="29"/>
      <c r="AB66" s="26"/>
      <c r="AC66" s="26"/>
      <c r="AD66" s="26"/>
      <c r="AE66" s="26"/>
      <c r="AF66" s="26"/>
      <c r="AG66" s="29"/>
      <c r="AH66" s="26"/>
      <c r="AI66" s="26"/>
      <c r="AJ66" s="26"/>
      <c r="AK66" s="26"/>
      <c r="AL66" s="26"/>
      <c r="AM66" s="29"/>
      <c r="AN66" s="29"/>
    </row>
    <row r="67" spans="1:40" s="2" customFormat="1" ht="12.75">
      <c r="A67" s="26"/>
      <c r="B67" s="26"/>
      <c r="C67" s="29"/>
      <c r="D67" s="26"/>
      <c r="E67" s="26"/>
      <c r="F67" s="26"/>
      <c r="G67" s="26"/>
      <c r="H67" s="26"/>
      <c r="I67" s="29"/>
      <c r="J67" s="28"/>
      <c r="K67" s="26"/>
      <c r="L67" s="26"/>
      <c r="M67" s="26"/>
      <c r="N67" s="26"/>
      <c r="O67" s="29"/>
      <c r="P67" s="26"/>
      <c r="Q67" s="26"/>
      <c r="R67" s="26"/>
      <c r="S67" s="26"/>
      <c r="T67" s="26"/>
      <c r="U67" s="29"/>
      <c r="V67" s="26"/>
      <c r="W67" s="26"/>
      <c r="X67" s="26"/>
      <c r="Y67" s="26"/>
      <c r="Z67" s="26"/>
      <c r="AA67" s="29"/>
      <c r="AB67" s="26"/>
      <c r="AC67" s="26"/>
      <c r="AD67" s="26"/>
      <c r="AE67" s="26"/>
      <c r="AF67" s="26"/>
      <c r="AG67" s="29"/>
      <c r="AH67" s="26"/>
      <c r="AI67" s="26"/>
      <c r="AJ67" s="26"/>
      <c r="AK67" s="26"/>
      <c r="AL67" s="26"/>
      <c r="AM67" s="29"/>
      <c r="AN67" s="29"/>
    </row>
    <row r="68" spans="1:40" s="2" customFormat="1" ht="12.75">
      <c r="A68" s="26"/>
      <c r="B68" s="26"/>
      <c r="C68" s="29"/>
      <c r="D68" s="26"/>
      <c r="E68" s="26"/>
      <c r="F68" s="26"/>
      <c r="G68" s="26"/>
      <c r="H68" s="26"/>
      <c r="I68" s="29"/>
      <c r="J68" s="28"/>
      <c r="K68" s="26"/>
      <c r="L68" s="26"/>
      <c r="M68" s="26"/>
      <c r="N68" s="26"/>
      <c r="O68" s="29"/>
      <c r="P68" s="26"/>
      <c r="Q68" s="26"/>
      <c r="R68" s="26"/>
      <c r="S68" s="26"/>
      <c r="T68" s="26"/>
      <c r="U68" s="29"/>
      <c r="V68" s="26"/>
      <c r="W68" s="26"/>
      <c r="X68" s="26"/>
      <c r="Y68" s="26"/>
      <c r="Z68" s="26"/>
      <c r="AA68" s="29"/>
      <c r="AB68" s="26"/>
      <c r="AC68" s="26"/>
      <c r="AD68" s="26"/>
      <c r="AE68" s="26"/>
      <c r="AF68" s="26"/>
      <c r="AG68" s="29"/>
      <c r="AH68" s="26"/>
      <c r="AI68" s="26"/>
      <c r="AJ68" s="26"/>
      <c r="AK68" s="26"/>
      <c r="AL68" s="26"/>
      <c r="AM68" s="29"/>
      <c r="AN68" s="29"/>
    </row>
    <row r="69" spans="1:40" s="2" customFormat="1" ht="12.75">
      <c r="A69" s="26"/>
      <c r="B69" s="26"/>
      <c r="C69" s="29"/>
      <c r="D69" s="26"/>
      <c r="E69" s="26"/>
      <c r="F69" s="26"/>
      <c r="G69" s="26"/>
      <c r="H69" s="26"/>
      <c r="I69" s="29"/>
      <c r="J69" s="28"/>
      <c r="K69" s="26"/>
      <c r="L69" s="26"/>
      <c r="M69" s="26"/>
      <c r="N69" s="26"/>
      <c r="O69" s="29"/>
      <c r="P69" s="26"/>
      <c r="Q69" s="26"/>
      <c r="R69" s="26"/>
      <c r="S69" s="26"/>
      <c r="T69" s="26"/>
      <c r="U69" s="29"/>
      <c r="V69" s="26"/>
      <c r="W69" s="26"/>
      <c r="X69" s="26"/>
      <c r="Y69" s="26"/>
      <c r="Z69" s="26"/>
      <c r="AA69" s="29"/>
      <c r="AB69" s="26"/>
      <c r="AC69" s="26"/>
      <c r="AD69" s="26"/>
      <c r="AE69" s="26"/>
      <c r="AF69" s="26"/>
      <c r="AG69" s="29"/>
      <c r="AH69" s="26"/>
      <c r="AI69" s="26"/>
      <c r="AJ69" s="26"/>
      <c r="AK69" s="26"/>
      <c r="AL69" s="26"/>
      <c r="AM69" s="29"/>
      <c r="AN69" s="29"/>
    </row>
    <row r="70" spans="1:40" s="2" customFormat="1" ht="12.75">
      <c r="A70" s="26"/>
      <c r="B70" s="26"/>
      <c r="C70" s="29"/>
      <c r="D70" s="26"/>
      <c r="E70" s="26"/>
      <c r="F70" s="26"/>
      <c r="G70" s="26"/>
      <c r="H70" s="26"/>
      <c r="I70" s="29"/>
      <c r="J70" s="28"/>
      <c r="K70" s="26"/>
      <c r="L70" s="26"/>
      <c r="M70" s="26"/>
      <c r="N70" s="26"/>
      <c r="O70" s="29"/>
      <c r="P70" s="26"/>
      <c r="Q70" s="26"/>
      <c r="R70" s="26"/>
      <c r="S70" s="26"/>
      <c r="T70" s="26"/>
      <c r="U70" s="29"/>
      <c r="V70" s="26"/>
      <c r="W70" s="26"/>
      <c r="X70" s="26"/>
      <c r="Y70" s="26"/>
      <c r="Z70" s="26"/>
      <c r="AA70" s="29"/>
      <c r="AB70" s="26"/>
      <c r="AC70" s="26"/>
      <c r="AD70" s="26"/>
      <c r="AE70" s="26"/>
      <c r="AF70" s="26"/>
      <c r="AG70" s="29"/>
      <c r="AH70" s="26"/>
      <c r="AI70" s="26"/>
      <c r="AJ70" s="26"/>
      <c r="AK70" s="26"/>
      <c r="AL70" s="26"/>
      <c r="AM70" s="29"/>
      <c r="AN70" s="29"/>
    </row>
    <row r="71" spans="1:40" s="2" customFormat="1" ht="12.75">
      <c r="A71" s="26"/>
      <c r="B71" s="26"/>
      <c r="C71" s="29"/>
      <c r="D71" s="26"/>
      <c r="E71" s="26"/>
      <c r="F71" s="26"/>
      <c r="G71" s="26"/>
      <c r="H71" s="26"/>
      <c r="I71" s="29"/>
      <c r="J71" s="28"/>
      <c r="K71" s="26"/>
      <c r="L71" s="26"/>
      <c r="M71" s="26"/>
      <c r="N71" s="26"/>
      <c r="O71" s="29"/>
      <c r="P71" s="26"/>
      <c r="Q71" s="26"/>
      <c r="R71" s="26"/>
      <c r="S71" s="26"/>
      <c r="T71" s="26"/>
      <c r="U71" s="29"/>
      <c r="V71" s="26"/>
      <c r="W71" s="26"/>
      <c r="X71" s="26"/>
      <c r="Y71" s="26"/>
      <c r="Z71" s="26"/>
      <c r="AA71" s="29"/>
      <c r="AB71" s="26"/>
      <c r="AC71" s="26"/>
      <c r="AD71" s="26"/>
      <c r="AE71" s="26"/>
      <c r="AF71" s="26"/>
      <c r="AG71" s="29"/>
      <c r="AH71" s="26"/>
      <c r="AI71" s="26"/>
      <c r="AJ71" s="26"/>
      <c r="AK71" s="26"/>
      <c r="AL71" s="26"/>
      <c r="AM71" s="29"/>
      <c r="AN71" s="29"/>
    </row>
    <row r="72" spans="1:40" s="2" customFormat="1" ht="12.75">
      <c r="A72" s="26"/>
      <c r="B72" s="26"/>
      <c r="C72" s="29"/>
      <c r="D72" s="26"/>
      <c r="E72" s="26"/>
      <c r="F72" s="26"/>
      <c r="G72" s="26"/>
      <c r="H72" s="26"/>
      <c r="I72" s="29"/>
      <c r="J72" s="28"/>
      <c r="K72" s="26"/>
      <c r="L72" s="26"/>
      <c r="M72" s="26"/>
      <c r="N72" s="26"/>
      <c r="O72" s="29"/>
      <c r="P72" s="26"/>
      <c r="Q72" s="26"/>
      <c r="R72" s="26"/>
      <c r="S72" s="26"/>
      <c r="T72" s="26"/>
      <c r="U72" s="29"/>
      <c r="V72" s="26"/>
      <c r="W72" s="26"/>
      <c r="X72" s="26"/>
      <c r="Y72" s="26"/>
      <c r="Z72" s="26"/>
      <c r="AA72" s="29"/>
      <c r="AB72" s="26"/>
      <c r="AC72" s="26"/>
      <c r="AD72" s="26"/>
      <c r="AE72" s="26"/>
      <c r="AF72" s="26"/>
      <c r="AG72" s="29"/>
      <c r="AH72" s="26"/>
      <c r="AI72" s="26"/>
      <c r="AJ72" s="26"/>
      <c r="AK72" s="26"/>
      <c r="AL72" s="26"/>
      <c r="AM72" s="29"/>
      <c r="AN72" s="29"/>
    </row>
    <row r="73" spans="1:40" s="2" customFormat="1" ht="12.75">
      <c r="A73" s="26"/>
      <c r="B73" s="26"/>
      <c r="C73" s="29"/>
      <c r="D73" s="26"/>
      <c r="E73" s="26"/>
      <c r="F73" s="26"/>
      <c r="G73" s="26"/>
      <c r="H73" s="26"/>
      <c r="I73" s="29"/>
      <c r="J73" s="28"/>
      <c r="K73" s="26"/>
      <c r="L73" s="26"/>
      <c r="M73" s="26"/>
      <c r="N73" s="26"/>
      <c r="O73" s="29"/>
      <c r="P73" s="26"/>
      <c r="Q73" s="26"/>
      <c r="R73" s="26"/>
      <c r="S73" s="26"/>
      <c r="T73" s="26"/>
      <c r="U73" s="29"/>
      <c r="V73" s="26"/>
      <c r="W73" s="26"/>
      <c r="X73" s="26"/>
      <c r="Y73" s="26"/>
      <c r="Z73" s="26"/>
      <c r="AA73" s="29"/>
      <c r="AB73" s="26"/>
      <c r="AC73" s="26"/>
      <c r="AD73" s="26"/>
      <c r="AE73" s="26"/>
      <c r="AF73" s="26"/>
      <c r="AG73" s="29"/>
      <c r="AH73" s="26"/>
      <c r="AI73" s="26"/>
      <c r="AJ73" s="26"/>
      <c r="AK73" s="26"/>
      <c r="AL73" s="26"/>
      <c r="AM73" s="29"/>
      <c r="AN73" s="29"/>
    </row>
    <row r="74" spans="1:40" s="2" customFormat="1" ht="12.75">
      <c r="A74" s="26"/>
      <c r="B74" s="26"/>
      <c r="C74" s="29"/>
      <c r="D74" s="26"/>
      <c r="E74" s="26"/>
      <c r="F74" s="26"/>
      <c r="G74" s="26"/>
      <c r="H74" s="26"/>
      <c r="I74" s="29"/>
      <c r="J74" s="28"/>
      <c r="K74" s="26"/>
      <c r="L74" s="26"/>
      <c r="M74" s="26"/>
      <c r="N74" s="26"/>
      <c r="O74" s="29"/>
      <c r="P74" s="26"/>
      <c r="Q74" s="26"/>
      <c r="R74" s="26"/>
      <c r="S74" s="26"/>
      <c r="T74" s="26"/>
      <c r="U74" s="29"/>
      <c r="V74" s="26"/>
      <c r="W74" s="26"/>
      <c r="X74" s="26"/>
      <c r="Y74" s="26"/>
      <c r="Z74" s="26"/>
      <c r="AA74" s="29"/>
      <c r="AB74" s="26"/>
      <c r="AC74" s="26"/>
      <c r="AD74" s="26"/>
      <c r="AE74" s="26"/>
      <c r="AF74" s="26"/>
      <c r="AG74" s="29"/>
      <c r="AH74" s="26"/>
      <c r="AI74" s="26"/>
      <c r="AJ74" s="26"/>
      <c r="AK74" s="26"/>
      <c r="AL74" s="26"/>
      <c r="AM74" s="29"/>
      <c r="AN74" s="29"/>
    </row>
    <row r="75" spans="1:40" s="2" customFormat="1" ht="12.75">
      <c r="A75" s="26"/>
      <c r="B75" s="26"/>
      <c r="C75" s="29"/>
      <c r="D75" s="26"/>
      <c r="E75" s="26"/>
      <c r="F75" s="26"/>
      <c r="G75" s="26"/>
      <c r="H75" s="26"/>
      <c r="I75" s="29"/>
      <c r="J75" s="28"/>
      <c r="K75" s="26"/>
      <c r="L75" s="26"/>
      <c r="M75" s="26"/>
      <c r="N75" s="26"/>
      <c r="O75" s="29"/>
      <c r="P75" s="26"/>
      <c r="Q75" s="26"/>
      <c r="R75" s="26"/>
      <c r="S75" s="26"/>
      <c r="T75" s="26"/>
      <c r="U75" s="29"/>
      <c r="V75" s="26"/>
      <c r="W75" s="26"/>
      <c r="X75" s="26"/>
      <c r="Y75" s="26"/>
      <c r="Z75" s="26"/>
      <c r="AA75" s="29"/>
      <c r="AB75" s="26"/>
      <c r="AC75" s="26"/>
      <c r="AD75" s="26"/>
      <c r="AE75" s="26"/>
      <c r="AF75" s="26"/>
      <c r="AG75" s="29"/>
      <c r="AH75" s="26"/>
      <c r="AI75" s="26"/>
      <c r="AJ75" s="26"/>
      <c r="AK75" s="26"/>
      <c r="AL75" s="26"/>
      <c r="AM75" s="29"/>
      <c r="AN75" s="29"/>
    </row>
    <row r="76" spans="1:40" s="2" customFormat="1" ht="12.75">
      <c r="A76" s="26"/>
      <c r="B76" s="26"/>
      <c r="C76" s="29"/>
      <c r="D76" s="26"/>
      <c r="E76" s="26"/>
      <c r="F76" s="26"/>
      <c r="G76" s="26"/>
      <c r="H76" s="26"/>
      <c r="I76" s="29"/>
      <c r="J76" s="28"/>
      <c r="K76" s="26"/>
      <c r="L76" s="26"/>
      <c r="M76" s="26"/>
      <c r="N76" s="26"/>
      <c r="O76" s="29"/>
      <c r="P76" s="26"/>
      <c r="Q76" s="26"/>
      <c r="R76" s="26"/>
      <c r="S76" s="26"/>
      <c r="T76" s="26"/>
      <c r="U76" s="29"/>
      <c r="V76" s="26"/>
      <c r="W76" s="26"/>
      <c r="X76" s="26"/>
      <c r="Y76" s="26"/>
      <c r="Z76" s="26"/>
      <c r="AA76" s="29"/>
      <c r="AB76" s="26"/>
      <c r="AC76" s="26"/>
      <c r="AD76" s="26"/>
      <c r="AE76" s="26"/>
      <c r="AF76" s="26"/>
      <c r="AG76" s="29"/>
      <c r="AH76" s="26"/>
      <c r="AI76" s="26"/>
      <c r="AJ76" s="26"/>
      <c r="AK76" s="26"/>
      <c r="AL76" s="26"/>
      <c r="AM76" s="29"/>
      <c r="AN76" s="29"/>
    </row>
    <row r="77" spans="1:40" s="2" customFormat="1" ht="12.75">
      <c r="A77" s="26"/>
      <c r="B77" s="26"/>
      <c r="C77" s="29"/>
      <c r="D77" s="26"/>
      <c r="E77" s="26"/>
      <c r="F77" s="26"/>
      <c r="G77" s="26"/>
      <c r="H77" s="26"/>
      <c r="I77" s="29"/>
      <c r="J77" s="28"/>
      <c r="K77" s="26"/>
      <c r="L77" s="26"/>
      <c r="M77" s="26"/>
      <c r="N77" s="26"/>
      <c r="O77" s="29"/>
      <c r="P77" s="26"/>
      <c r="Q77" s="26"/>
      <c r="R77" s="26"/>
      <c r="S77" s="26"/>
      <c r="T77" s="26"/>
      <c r="U77" s="29"/>
      <c r="V77" s="26"/>
      <c r="W77" s="26"/>
      <c r="X77" s="26"/>
      <c r="Y77" s="26"/>
      <c r="Z77" s="26"/>
      <c r="AA77" s="29"/>
      <c r="AB77" s="26"/>
      <c r="AC77" s="26"/>
      <c r="AD77" s="26"/>
      <c r="AE77" s="26"/>
      <c r="AF77" s="26"/>
      <c r="AG77" s="29"/>
      <c r="AH77" s="26"/>
      <c r="AI77" s="26"/>
      <c r="AJ77" s="26"/>
      <c r="AK77" s="26"/>
      <c r="AL77" s="26"/>
      <c r="AM77" s="29"/>
      <c r="AN77" s="29"/>
    </row>
    <row r="78" spans="1:40" s="2" customFormat="1" ht="12.75">
      <c r="A78" s="26"/>
      <c r="B78" s="26"/>
      <c r="C78" s="29"/>
      <c r="D78" s="26"/>
      <c r="E78" s="26"/>
      <c r="F78" s="26"/>
      <c r="G78" s="26"/>
      <c r="H78" s="26"/>
      <c r="I78" s="29"/>
      <c r="J78" s="28"/>
      <c r="K78" s="26"/>
      <c r="L78" s="26"/>
      <c r="M78" s="26"/>
      <c r="N78" s="26"/>
      <c r="O78" s="29"/>
      <c r="P78" s="26"/>
      <c r="Q78" s="26"/>
      <c r="R78" s="26"/>
      <c r="S78" s="26"/>
      <c r="T78" s="26"/>
      <c r="U78" s="29"/>
      <c r="V78" s="26"/>
      <c r="W78" s="26"/>
      <c r="X78" s="26"/>
      <c r="Y78" s="26"/>
      <c r="Z78" s="26"/>
      <c r="AA78" s="29"/>
      <c r="AB78" s="26"/>
      <c r="AC78" s="26"/>
      <c r="AD78" s="26"/>
      <c r="AE78" s="26"/>
      <c r="AF78" s="26"/>
      <c r="AG78" s="29"/>
      <c r="AH78" s="26"/>
      <c r="AI78" s="26"/>
      <c r="AJ78" s="26"/>
      <c r="AK78" s="26"/>
      <c r="AL78" s="26"/>
      <c r="AM78" s="29"/>
      <c r="AN78" s="29"/>
    </row>
    <row r="79" spans="1:40" s="2" customFormat="1" ht="12.75">
      <c r="A79" s="26"/>
      <c r="B79" s="26"/>
      <c r="C79" s="29"/>
      <c r="D79" s="26"/>
      <c r="E79" s="26"/>
      <c r="F79" s="26"/>
      <c r="G79" s="26"/>
      <c r="H79" s="26"/>
      <c r="I79" s="29"/>
      <c r="J79" s="28"/>
      <c r="K79" s="26"/>
      <c r="L79" s="26"/>
      <c r="M79" s="26"/>
      <c r="N79" s="26"/>
      <c r="O79" s="29"/>
      <c r="P79" s="26"/>
      <c r="Q79" s="26"/>
      <c r="R79" s="26"/>
      <c r="S79" s="26"/>
      <c r="T79" s="26"/>
      <c r="U79" s="29"/>
      <c r="V79" s="26"/>
      <c r="W79" s="26"/>
      <c r="X79" s="26"/>
      <c r="Y79" s="26"/>
      <c r="Z79" s="26"/>
      <c r="AA79" s="29"/>
      <c r="AB79" s="26"/>
      <c r="AC79" s="26"/>
      <c r="AD79" s="26"/>
      <c r="AE79" s="26"/>
      <c r="AF79" s="26"/>
      <c r="AG79" s="29"/>
      <c r="AH79" s="26"/>
      <c r="AI79" s="26"/>
      <c r="AJ79" s="26"/>
      <c r="AK79" s="26"/>
      <c r="AL79" s="26"/>
      <c r="AM79" s="29"/>
      <c r="AN79" s="29"/>
    </row>
    <row r="80" spans="1:40" s="2" customFormat="1" ht="12.75">
      <c r="A80" s="26"/>
      <c r="B80" s="26"/>
      <c r="C80" s="29"/>
      <c r="D80" s="26"/>
      <c r="E80" s="26"/>
      <c r="F80" s="26"/>
      <c r="G80" s="26"/>
      <c r="H80" s="26"/>
      <c r="I80" s="29"/>
      <c r="J80" s="28"/>
      <c r="K80" s="26"/>
      <c r="L80" s="26"/>
      <c r="M80" s="26"/>
      <c r="N80" s="26"/>
      <c r="O80" s="29"/>
      <c r="P80" s="26"/>
      <c r="Q80" s="26"/>
      <c r="R80" s="26"/>
      <c r="S80" s="26"/>
      <c r="T80" s="26"/>
      <c r="U80" s="29"/>
      <c r="V80" s="26"/>
      <c r="W80" s="26"/>
      <c r="X80" s="26"/>
      <c r="Y80" s="26"/>
      <c r="Z80" s="26"/>
      <c r="AA80" s="29"/>
      <c r="AB80" s="26"/>
      <c r="AC80" s="26"/>
      <c r="AD80" s="26"/>
      <c r="AE80" s="26"/>
      <c r="AF80" s="26"/>
      <c r="AG80" s="29"/>
      <c r="AH80" s="26"/>
      <c r="AI80" s="26"/>
      <c r="AJ80" s="26"/>
      <c r="AK80" s="26"/>
      <c r="AL80" s="26"/>
      <c r="AM80" s="29"/>
      <c r="AN80" s="29"/>
    </row>
    <row r="81" spans="1:40" s="2" customFormat="1" ht="12.75">
      <c r="A81" s="26"/>
      <c r="B81" s="26"/>
      <c r="C81" s="29"/>
      <c r="D81" s="26"/>
      <c r="E81" s="26"/>
      <c r="F81" s="26"/>
      <c r="G81" s="26"/>
      <c r="H81" s="26"/>
      <c r="I81" s="29"/>
      <c r="J81" s="28"/>
      <c r="K81" s="26"/>
      <c r="L81" s="26"/>
      <c r="M81" s="26"/>
      <c r="N81" s="26"/>
      <c r="O81" s="29"/>
      <c r="P81" s="26"/>
      <c r="Q81" s="26"/>
      <c r="R81" s="26"/>
      <c r="S81" s="26"/>
      <c r="T81" s="26"/>
      <c r="U81" s="29"/>
      <c r="V81" s="26"/>
      <c r="W81" s="26"/>
      <c r="X81" s="26"/>
      <c r="Y81" s="26"/>
      <c r="Z81" s="26"/>
      <c r="AA81" s="29"/>
      <c r="AB81" s="26"/>
      <c r="AC81" s="26"/>
      <c r="AD81" s="26"/>
      <c r="AE81" s="26"/>
      <c r="AF81" s="26"/>
      <c r="AG81" s="29"/>
      <c r="AH81" s="26"/>
      <c r="AI81" s="26"/>
      <c r="AJ81" s="26"/>
      <c r="AK81" s="26"/>
      <c r="AL81" s="26"/>
      <c r="AM81" s="29"/>
      <c r="AN81" s="29"/>
    </row>
    <row r="82" spans="1:40" s="2" customFormat="1" ht="12.75">
      <c r="A82" s="26"/>
      <c r="B82" s="26"/>
      <c r="C82" s="29"/>
      <c r="D82" s="26"/>
      <c r="E82" s="26"/>
      <c r="F82" s="26"/>
      <c r="G82" s="26"/>
      <c r="H82" s="26"/>
      <c r="I82" s="29"/>
      <c r="J82" s="28"/>
      <c r="K82" s="26"/>
      <c r="L82" s="26"/>
      <c r="M82" s="26"/>
      <c r="N82" s="26"/>
      <c r="O82" s="29"/>
      <c r="P82" s="26"/>
      <c r="Q82" s="26"/>
      <c r="R82" s="26"/>
      <c r="S82" s="26"/>
      <c r="T82" s="26"/>
      <c r="U82" s="29"/>
      <c r="V82" s="26"/>
      <c r="W82" s="26"/>
      <c r="X82" s="26"/>
      <c r="Y82" s="26"/>
      <c r="Z82" s="26"/>
      <c r="AA82" s="29"/>
      <c r="AB82" s="26"/>
      <c r="AC82" s="26"/>
      <c r="AD82" s="26"/>
      <c r="AE82" s="26"/>
      <c r="AF82" s="26"/>
      <c r="AG82" s="29"/>
      <c r="AH82" s="26"/>
      <c r="AI82" s="26"/>
      <c r="AJ82" s="26"/>
      <c r="AK82" s="26"/>
      <c r="AL82" s="26"/>
      <c r="AM82" s="29"/>
      <c r="AN82" s="29"/>
    </row>
    <row r="83" spans="1:40" s="2" customFormat="1" ht="12.75">
      <c r="A83" s="26"/>
      <c r="B83" s="26"/>
      <c r="C83" s="29"/>
      <c r="D83" s="26"/>
      <c r="E83" s="26"/>
      <c r="F83" s="26"/>
      <c r="G83" s="26"/>
      <c r="H83" s="26"/>
      <c r="I83" s="29"/>
      <c r="J83" s="28"/>
      <c r="K83" s="26"/>
      <c r="L83" s="26"/>
      <c r="M83" s="26"/>
      <c r="N83" s="26"/>
      <c r="O83" s="29"/>
      <c r="P83" s="26"/>
      <c r="Q83" s="26"/>
      <c r="R83" s="26"/>
      <c r="S83" s="26"/>
      <c r="T83" s="26"/>
      <c r="U83" s="29"/>
      <c r="V83" s="26"/>
      <c r="W83" s="26"/>
      <c r="X83" s="26"/>
      <c r="Y83" s="26"/>
      <c r="Z83" s="26"/>
      <c r="AA83" s="29"/>
      <c r="AB83" s="26"/>
      <c r="AC83" s="26"/>
      <c r="AD83" s="26"/>
      <c r="AE83" s="26"/>
      <c r="AF83" s="26"/>
      <c r="AG83" s="29"/>
      <c r="AH83" s="26"/>
      <c r="AI83" s="26"/>
      <c r="AJ83" s="26"/>
      <c r="AK83" s="26"/>
      <c r="AL83" s="26"/>
      <c r="AM83" s="29"/>
      <c r="AN83" s="29"/>
    </row>
    <row r="84" spans="1:40" s="2" customFormat="1" ht="12.75">
      <c r="A84" s="26"/>
      <c r="B84" s="26"/>
      <c r="C84" s="29"/>
      <c r="D84" s="26"/>
      <c r="E84" s="26"/>
      <c r="F84" s="26"/>
      <c r="G84" s="26"/>
      <c r="H84" s="26"/>
      <c r="I84" s="29"/>
      <c r="J84" s="28"/>
      <c r="K84" s="26"/>
      <c r="L84" s="26"/>
      <c r="M84" s="26"/>
      <c r="N84" s="26"/>
      <c r="O84" s="29"/>
      <c r="P84" s="26"/>
      <c r="Q84" s="26"/>
      <c r="R84" s="26"/>
      <c r="S84" s="26"/>
      <c r="T84" s="26"/>
      <c r="U84" s="29"/>
      <c r="V84" s="26"/>
      <c r="W84" s="26"/>
      <c r="X84" s="26"/>
      <c r="Y84" s="26"/>
      <c r="Z84" s="26"/>
      <c r="AA84" s="29"/>
      <c r="AB84" s="26"/>
      <c r="AC84" s="26"/>
      <c r="AD84" s="26"/>
      <c r="AE84" s="26"/>
      <c r="AF84" s="26"/>
      <c r="AG84" s="29"/>
      <c r="AH84" s="26"/>
      <c r="AI84" s="26"/>
      <c r="AJ84" s="26"/>
      <c r="AK84" s="26"/>
      <c r="AL84" s="26"/>
      <c r="AM84" s="29"/>
      <c r="AN84" s="29"/>
    </row>
    <row r="85" spans="1:40" s="2" customFormat="1" ht="12.75">
      <c r="A85" s="26"/>
      <c r="B85" s="26"/>
      <c r="C85" s="29"/>
      <c r="D85" s="26"/>
      <c r="E85" s="26"/>
      <c r="F85" s="26"/>
      <c r="G85" s="26"/>
      <c r="H85" s="26"/>
      <c r="I85" s="29"/>
      <c r="J85" s="28"/>
      <c r="K85" s="26"/>
      <c r="L85" s="26"/>
      <c r="M85" s="26"/>
      <c r="N85" s="26"/>
      <c r="O85" s="29"/>
      <c r="P85" s="26"/>
      <c r="Q85" s="26"/>
      <c r="R85" s="26"/>
      <c r="S85" s="26"/>
      <c r="T85" s="26"/>
      <c r="U85" s="29"/>
      <c r="V85" s="26"/>
      <c r="W85" s="26"/>
      <c r="X85" s="26"/>
      <c r="Y85" s="26"/>
      <c r="Z85" s="26"/>
      <c r="AA85" s="29"/>
      <c r="AB85" s="26"/>
      <c r="AC85" s="26"/>
      <c r="AD85" s="26"/>
      <c r="AE85" s="26"/>
      <c r="AF85" s="26"/>
      <c r="AG85" s="29"/>
      <c r="AH85" s="26"/>
      <c r="AI85" s="26"/>
      <c r="AJ85" s="26"/>
      <c r="AK85" s="26"/>
      <c r="AL85" s="26"/>
      <c r="AM85" s="29"/>
      <c r="AN85" s="29"/>
    </row>
    <row r="86" spans="1:40" s="2" customFormat="1" ht="12.75">
      <c r="A86" s="26"/>
      <c r="B86" s="26"/>
      <c r="C86" s="29"/>
      <c r="D86" s="26"/>
      <c r="E86" s="26"/>
      <c r="F86" s="26"/>
      <c r="G86" s="26"/>
      <c r="H86" s="26"/>
      <c r="I86" s="29"/>
      <c r="J86" s="28"/>
      <c r="K86" s="26"/>
      <c r="L86" s="26"/>
      <c r="M86" s="26"/>
      <c r="N86" s="26"/>
      <c r="O86" s="29"/>
      <c r="P86" s="26"/>
      <c r="Q86" s="26"/>
      <c r="R86" s="26"/>
      <c r="S86" s="26"/>
      <c r="T86" s="26"/>
      <c r="U86" s="29"/>
      <c r="V86" s="26"/>
      <c r="W86" s="26"/>
      <c r="X86" s="26"/>
      <c r="Y86" s="26"/>
      <c r="Z86" s="26"/>
      <c r="AA86" s="29"/>
      <c r="AB86" s="26"/>
      <c r="AC86" s="26"/>
      <c r="AD86" s="26"/>
      <c r="AE86" s="26"/>
      <c r="AF86" s="26"/>
      <c r="AG86" s="29"/>
      <c r="AH86" s="26"/>
      <c r="AI86" s="26"/>
      <c r="AJ86" s="26"/>
      <c r="AK86" s="26"/>
      <c r="AL86" s="26"/>
      <c r="AM86" s="29"/>
      <c r="AN86" s="29"/>
    </row>
  </sheetData>
  <sheetProtection/>
  <mergeCells count="49">
    <mergeCell ref="C9:C10"/>
    <mergeCell ref="U8:Z8"/>
    <mergeCell ref="AE9:AE10"/>
    <mergeCell ref="B35:M35"/>
    <mergeCell ref="AC35:AJ35"/>
    <mergeCell ref="P9:P10"/>
    <mergeCell ref="Q9:R9"/>
    <mergeCell ref="O8:T8"/>
    <mergeCell ref="AB9:AB10"/>
    <mergeCell ref="AA8:AF8"/>
    <mergeCell ref="H9:H10"/>
    <mergeCell ref="N9:N10"/>
    <mergeCell ref="U9:U10"/>
    <mergeCell ref="AF9:AF10"/>
    <mergeCell ref="S9:S10"/>
    <mergeCell ref="O9:O10"/>
    <mergeCell ref="K9:L9"/>
    <mergeCell ref="M9:M10"/>
    <mergeCell ref="Z9:Z10"/>
    <mergeCell ref="A5:AK5"/>
    <mergeCell ref="AL9:AL10"/>
    <mergeCell ref="AH9:AH10"/>
    <mergeCell ref="V9:V10"/>
    <mergeCell ref="W9:X9"/>
    <mergeCell ref="Y9:Y10"/>
    <mergeCell ref="J9:J10"/>
    <mergeCell ref="I9:I10"/>
    <mergeCell ref="I8:N8"/>
    <mergeCell ref="C7:AF7"/>
    <mergeCell ref="AD2:AL2"/>
    <mergeCell ref="AD1:AK1"/>
    <mergeCell ref="A4:AK4"/>
    <mergeCell ref="AE6:AK6"/>
    <mergeCell ref="B7:B10"/>
    <mergeCell ref="A7:A10"/>
    <mergeCell ref="D9:D10"/>
    <mergeCell ref="G9:G10"/>
    <mergeCell ref="AC9:AD9"/>
    <mergeCell ref="AD3:AK3"/>
    <mergeCell ref="E9:F9"/>
    <mergeCell ref="AN7:AN10"/>
    <mergeCell ref="AA9:AA10"/>
    <mergeCell ref="AM9:AM10"/>
    <mergeCell ref="AH7:AM8"/>
    <mergeCell ref="AG7:AG10"/>
    <mergeCell ref="T9:T10"/>
    <mergeCell ref="AI9:AJ9"/>
    <mergeCell ref="AK9:AK10"/>
    <mergeCell ref="C8:H8"/>
  </mergeCells>
  <printOptions horizontalCentered="1" verticalCentered="1"/>
  <pageMargins left="0" right="0" top="0.1968503937007874" bottom="0.1968503937007874" header="0.5118110236220472" footer="0.5118110236220472"/>
  <pageSetup fitToHeight="2" fitToWidth="2" horizontalDpi="600" verticalDpi="600" orientation="landscape" paperSize="9" scale="52" r:id="rId1"/>
  <rowBreaks count="1" manualBreakCount="1">
    <brk id="3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User</cp:lastModifiedBy>
  <cp:lastPrinted>2017-08-31T01:59:28Z</cp:lastPrinted>
  <dcterms:created xsi:type="dcterms:W3CDTF">2010-03-22T03:56:51Z</dcterms:created>
  <dcterms:modified xsi:type="dcterms:W3CDTF">2017-10-17T01:13:46Z</dcterms:modified>
  <cp:category/>
  <cp:version/>
  <cp:contentType/>
  <cp:contentStatus/>
</cp:coreProperties>
</file>